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.bellstedt\Development\Privat\Modules\WinEventLogCustomization\assets\"/>
    </mc:Choice>
  </mc:AlternateContent>
  <xr:revisionPtr revIDLastSave="0" documentId="13_ncr:1_{9263D147-0429-4323-A272-6E97D9AD18F1}" xr6:coauthVersionLast="47" xr6:coauthVersionMax="47" xr10:uidLastSave="{00000000-0000-0000-0000-000000000000}"/>
  <bookViews>
    <workbookView xWindow="-120" yWindow="-120" windowWidth="28050" windowHeight="16440" xr2:uid="{00000000-000D-0000-FFFF-FFFF00000000}"/>
  </bookViews>
  <sheets>
    <sheet name="CustomEventLogChannels" sheetId="4" r:id="rId1"/>
    <sheet name="ReferenceData" sheetId="3" r:id="rId2"/>
    <sheet name="View_Diagram_CheckPerGroup" sheetId="9" r:id="rId3"/>
    <sheet name="View_Pivot_CheckPerGroup" sheetId="8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4" l="1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H224" i="4"/>
  <c r="H225" i="4"/>
  <c r="H226" i="4"/>
  <c r="H227" i="4"/>
  <c r="H228" i="4"/>
  <c r="H229" i="4"/>
  <c r="H230" i="4"/>
  <c r="O230" i="4" s="1"/>
  <c r="H231" i="4"/>
  <c r="H232" i="4"/>
  <c r="H233" i="4"/>
  <c r="R233" i="4" s="1"/>
  <c r="H234" i="4"/>
  <c r="H235" i="4"/>
  <c r="H236" i="4"/>
  <c r="H237" i="4"/>
  <c r="H238" i="4"/>
  <c r="H239" i="4"/>
  <c r="H240" i="4"/>
  <c r="H241" i="4"/>
  <c r="O241" i="4" s="1"/>
  <c r="S241" i="4" s="1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T262" i="4" s="1"/>
  <c r="H263" i="4"/>
  <c r="H264" i="4"/>
  <c r="H265" i="4"/>
  <c r="S265" i="4" s="1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O278" i="4" s="1"/>
  <c r="H279" i="4"/>
  <c r="H280" i="4"/>
  <c r="H281" i="4"/>
  <c r="S281" i="4" s="1"/>
  <c r="H282" i="4"/>
  <c r="H283" i="4"/>
  <c r="H284" i="4"/>
  <c r="H285" i="4"/>
  <c r="H286" i="4"/>
  <c r="H287" i="4"/>
  <c r="H288" i="4"/>
  <c r="H289" i="4"/>
  <c r="H290" i="4"/>
  <c r="H291" i="4"/>
  <c r="H292" i="4"/>
  <c r="H293" i="4"/>
  <c r="S293" i="4" s="1"/>
  <c r="H294" i="4"/>
  <c r="T294" i="4" s="1"/>
  <c r="H295" i="4"/>
  <c r="H296" i="4"/>
  <c r="H297" i="4"/>
  <c r="O297" i="4" s="1"/>
  <c r="H298" i="4"/>
  <c r="H299" i="4"/>
  <c r="H300" i="4"/>
  <c r="H301" i="4"/>
  <c r="H302" i="4"/>
  <c r="S302" i="4" s="1"/>
  <c r="H303" i="4"/>
  <c r="H304" i="4"/>
  <c r="H305" i="4"/>
  <c r="H306" i="4"/>
  <c r="H307" i="4"/>
  <c r="H308" i="4"/>
  <c r="H309" i="4"/>
  <c r="H310" i="4"/>
  <c r="O310" i="4" s="1"/>
  <c r="H311" i="4"/>
  <c r="H312" i="4"/>
  <c r="H313" i="4"/>
  <c r="S313" i="4" s="1"/>
  <c r="H314" i="4"/>
  <c r="H315" i="4"/>
  <c r="H316" i="4"/>
  <c r="H317" i="4"/>
  <c r="H318" i="4"/>
  <c r="H319" i="4"/>
  <c r="H320" i="4"/>
  <c r="H321" i="4"/>
  <c r="O321" i="4" s="1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S337" i="4" s="1"/>
  <c r="H338" i="4"/>
  <c r="H339" i="4"/>
  <c r="H340" i="4"/>
  <c r="H341" i="4"/>
  <c r="H342" i="4"/>
  <c r="H343" i="4"/>
  <c r="H344" i="4"/>
  <c r="H345" i="4"/>
  <c r="S345" i="4" s="1"/>
  <c r="H346" i="4"/>
  <c r="H347" i="4"/>
  <c r="S347" i="4" s="1"/>
  <c r="H348" i="4"/>
  <c r="H349" i="4"/>
  <c r="H350" i="4"/>
  <c r="T350" i="4" s="1"/>
  <c r="H351" i="4"/>
  <c r="H352" i="4"/>
  <c r="H353" i="4"/>
  <c r="T353" i="4" s="1"/>
  <c r="H354" i="4"/>
  <c r="H355" i="4"/>
  <c r="H356" i="4"/>
  <c r="H357" i="4"/>
  <c r="H358" i="4"/>
  <c r="S358" i="4" s="1"/>
  <c r="H359" i="4"/>
  <c r="H360" i="4"/>
  <c r="H361" i="4"/>
  <c r="R361" i="4" s="1"/>
  <c r="H362" i="4"/>
  <c r="H363" i="4"/>
  <c r="H364" i="4"/>
  <c r="H365" i="4"/>
  <c r="H366" i="4"/>
  <c r="T366" i="4" s="1"/>
  <c r="H367" i="4"/>
  <c r="S367" i="4" s="1"/>
  <c r="H368" i="4"/>
  <c r="H369" i="4"/>
  <c r="S369" i="4" s="1"/>
  <c r="H370" i="4"/>
  <c r="H371" i="4"/>
  <c r="H372" i="4"/>
  <c r="H373" i="4"/>
  <c r="H374" i="4"/>
  <c r="Q374" i="4" s="1"/>
  <c r="H375" i="4"/>
  <c r="H376" i="4"/>
  <c r="H377" i="4"/>
  <c r="T377" i="4" s="1"/>
  <c r="H378" i="4"/>
  <c r="H379" i="4"/>
  <c r="H380" i="4"/>
  <c r="H381" i="4"/>
  <c r="H382" i="4"/>
  <c r="H383" i="4"/>
  <c r="H384" i="4"/>
  <c r="H385" i="4"/>
  <c r="T385" i="4" s="1"/>
  <c r="H386" i="4"/>
  <c r="H387" i="4"/>
  <c r="H388" i="4"/>
  <c r="H389" i="4"/>
  <c r="H390" i="4"/>
  <c r="T390" i="4" s="1"/>
  <c r="H391" i="4"/>
  <c r="H392" i="4"/>
  <c r="H393" i="4"/>
  <c r="T393" i="4" s="1"/>
  <c r="H394" i="4"/>
  <c r="H395" i="4"/>
  <c r="H396" i="4"/>
  <c r="H397" i="4"/>
  <c r="H398" i="4"/>
  <c r="H399" i="4"/>
  <c r="H400" i="4"/>
  <c r="H401" i="4"/>
  <c r="T401" i="4" s="1"/>
  <c r="H402" i="4"/>
  <c r="H403" i="4"/>
  <c r="H404" i="4"/>
  <c r="H405" i="4"/>
  <c r="H406" i="4"/>
  <c r="T406" i="4" s="1"/>
  <c r="H407" i="4"/>
  <c r="H408" i="4"/>
  <c r="H409" i="4"/>
  <c r="T409" i="4" s="1"/>
  <c r="H410" i="4"/>
  <c r="T410" i="4" s="1"/>
  <c r="H411" i="4"/>
  <c r="H412" i="4"/>
  <c r="H413" i="4"/>
  <c r="H414" i="4"/>
  <c r="O414" i="4" s="1"/>
  <c r="H415" i="4"/>
  <c r="H416" i="4"/>
  <c r="H417" i="4"/>
  <c r="T417" i="4" s="1"/>
  <c r="H418" i="4"/>
  <c r="H419" i="4"/>
  <c r="H420" i="4"/>
  <c r="H421" i="4"/>
  <c r="H422" i="4"/>
  <c r="H423" i="4"/>
  <c r="H424" i="4"/>
  <c r="H425" i="4"/>
  <c r="T425" i="4" s="1"/>
  <c r="H426" i="4"/>
  <c r="H427" i="4"/>
  <c r="H428" i="4"/>
  <c r="H429" i="4"/>
  <c r="H430" i="4"/>
  <c r="T430" i="4" s="1"/>
  <c r="H431" i="4"/>
  <c r="H432" i="4"/>
  <c r="H433" i="4"/>
  <c r="T433" i="4" s="1"/>
  <c r="H434" i="4"/>
  <c r="H435" i="4"/>
  <c r="H436" i="4"/>
  <c r="H437" i="4"/>
  <c r="H438" i="4"/>
  <c r="H439" i="4"/>
  <c r="H440" i="4"/>
  <c r="H441" i="4"/>
  <c r="T441" i="4" s="1"/>
  <c r="H442" i="4"/>
  <c r="H443" i="4"/>
  <c r="H444" i="4"/>
  <c r="H445" i="4"/>
  <c r="H446" i="4"/>
  <c r="H447" i="4"/>
  <c r="T447" i="4" s="1"/>
  <c r="H448" i="4"/>
  <c r="H449" i="4"/>
  <c r="H450" i="4"/>
  <c r="H451" i="4"/>
  <c r="H452" i="4"/>
  <c r="H453" i="4"/>
  <c r="H454" i="4"/>
  <c r="T454" i="4" s="1"/>
  <c r="H455" i="4"/>
  <c r="H456" i="4"/>
  <c r="H457" i="4"/>
  <c r="T457" i="4" s="1"/>
  <c r="H458" i="4"/>
  <c r="H459" i="4"/>
  <c r="H460" i="4"/>
  <c r="H461" i="4"/>
  <c r="H462" i="4"/>
  <c r="H463" i="4"/>
  <c r="H464" i="4"/>
  <c r="H465" i="4"/>
  <c r="T465" i="4" s="1"/>
  <c r="H466" i="4"/>
  <c r="H467" i="4"/>
  <c r="H468" i="4"/>
  <c r="H469" i="4"/>
  <c r="H470" i="4"/>
  <c r="H471" i="4"/>
  <c r="H472" i="4"/>
  <c r="H473" i="4"/>
  <c r="T473" i="4" s="1"/>
  <c r="H474" i="4"/>
  <c r="H475" i="4"/>
  <c r="H476" i="4"/>
  <c r="H477" i="4"/>
  <c r="H478" i="4"/>
  <c r="T478" i="4" s="1"/>
  <c r="H479" i="4"/>
  <c r="H480" i="4"/>
  <c r="H481" i="4"/>
  <c r="T481" i="4" s="1"/>
  <c r="H482" i="4"/>
  <c r="H483" i="4"/>
  <c r="H484" i="4"/>
  <c r="H485" i="4"/>
  <c r="H486" i="4"/>
  <c r="H487" i="4"/>
  <c r="H488" i="4"/>
  <c r="H489" i="4"/>
  <c r="T489" i="4" s="1"/>
  <c r="H490" i="4"/>
  <c r="H491" i="4"/>
  <c r="H492" i="4"/>
  <c r="H493" i="4"/>
  <c r="T493" i="4" s="1"/>
  <c r="H494" i="4"/>
  <c r="H495" i="4"/>
  <c r="H496" i="4"/>
  <c r="H497" i="4"/>
  <c r="T497" i="4" s="1"/>
  <c r="H498" i="4"/>
  <c r="T498" i="4" s="1"/>
  <c r="H499" i="4"/>
  <c r="H500" i="4"/>
  <c r="H501" i="4"/>
  <c r="H502" i="4"/>
  <c r="T502" i="4" s="1"/>
  <c r="H503" i="4"/>
  <c r="H504" i="4"/>
  <c r="H505" i="4"/>
  <c r="T505" i="4" s="1"/>
  <c r="H506" i="4"/>
  <c r="T506" i="4" s="1"/>
  <c r="H507" i="4"/>
  <c r="H508" i="4"/>
  <c r="H509" i="4"/>
  <c r="H510" i="4"/>
  <c r="T510" i="4" s="1"/>
  <c r="H511" i="4"/>
  <c r="H512" i="4"/>
  <c r="H513" i="4"/>
  <c r="T513" i="4" s="1"/>
  <c r="H514" i="4"/>
  <c r="H515" i="4"/>
  <c r="H516" i="4"/>
  <c r="H517" i="4"/>
  <c r="H518" i="4"/>
  <c r="T518" i="4" s="1"/>
  <c r="H519" i="4"/>
  <c r="H520" i="4"/>
  <c r="H521" i="4"/>
  <c r="T521" i="4" s="1"/>
  <c r="H522" i="4"/>
  <c r="H523" i="4"/>
  <c r="H524" i="4"/>
  <c r="H525" i="4"/>
  <c r="H526" i="4"/>
  <c r="T526" i="4" s="1"/>
  <c r="H527" i="4"/>
  <c r="H528" i="4"/>
  <c r="H529" i="4"/>
  <c r="T529" i="4" s="1"/>
  <c r="H530" i="4"/>
  <c r="H531" i="4"/>
  <c r="H532" i="4"/>
  <c r="H533" i="4"/>
  <c r="H534" i="4"/>
  <c r="H535" i="4"/>
  <c r="H536" i="4"/>
  <c r="H537" i="4"/>
  <c r="T537" i="4" s="1"/>
  <c r="H538" i="4"/>
  <c r="H539" i="4"/>
  <c r="H540" i="4"/>
  <c r="H541" i="4"/>
  <c r="T541" i="4" s="1"/>
  <c r="H542" i="4"/>
  <c r="H543" i="4"/>
  <c r="H544" i="4"/>
  <c r="H545" i="4"/>
  <c r="T545" i="4" s="1"/>
  <c r="H546" i="4"/>
  <c r="H547" i="4"/>
  <c r="H548" i="4"/>
  <c r="T548" i="4" s="1"/>
  <c r="H549" i="4"/>
  <c r="H550" i="4"/>
  <c r="T550" i="4" s="1"/>
  <c r="H551" i="4"/>
  <c r="H552" i="4"/>
  <c r="H553" i="4"/>
  <c r="T553" i="4" s="1"/>
  <c r="H554" i="4"/>
  <c r="H555" i="4"/>
  <c r="H556" i="4"/>
  <c r="Q556" i="4" s="1"/>
  <c r="H557" i="4"/>
  <c r="H558" i="4"/>
  <c r="H559" i="4"/>
  <c r="H560" i="4"/>
  <c r="H561" i="4"/>
  <c r="T561" i="4" s="1"/>
  <c r="H562" i="4"/>
  <c r="H563" i="4"/>
  <c r="H564" i="4"/>
  <c r="H565" i="4"/>
  <c r="H566" i="4"/>
  <c r="T566" i="4" s="1"/>
  <c r="H567" i="4"/>
  <c r="H568" i="4"/>
  <c r="H569" i="4"/>
  <c r="T569" i="4" s="1"/>
  <c r="H570" i="4"/>
  <c r="H571" i="4"/>
  <c r="H572" i="4"/>
  <c r="H573" i="4"/>
  <c r="H574" i="4"/>
  <c r="T574" i="4" s="1"/>
  <c r="H575" i="4"/>
  <c r="H576" i="4"/>
  <c r="H577" i="4"/>
  <c r="T577" i="4" s="1"/>
  <c r="H578" i="4"/>
  <c r="T578" i="4" s="1"/>
  <c r="H579" i="4"/>
  <c r="H580" i="4"/>
  <c r="T580" i="4" s="1"/>
  <c r="H581" i="4"/>
  <c r="H582" i="4"/>
  <c r="T582" i="4" s="1"/>
  <c r="H583" i="4"/>
  <c r="H584" i="4"/>
  <c r="H585" i="4"/>
  <c r="T585" i="4" s="1"/>
  <c r="H586" i="4"/>
  <c r="H587" i="4"/>
  <c r="H588" i="4"/>
  <c r="T588" i="4" s="1"/>
  <c r="H589" i="4"/>
  <c r="H590" i="4"/>
  <c r="H591" i="4"/>
  <c r="H592" i="4"/>
  <c r="H593" i="4"/>
  <c r="T593" i="4" s="1"/>
  <c r="H594" i="4"/>
  <c r="H595" i="4"/>
  <c r="T595" i="4" s="1"/>
  <c r="H596" i="4"/>
  <c r="T596" i="4" s="1"/>
  <c r="H597" i="4"/>
  <c r="H598" i="4"/>
  <c r="T598" i="4" s="1"/>
  <c r="H599" i="4"/>
  <c r="H600" i="4"/>
  <c r="H601" i="4"/>
  <c r="T601" i="4" s="1"/>
  <c r="H602" i="4"/>
  <c r="H603" i="4"/>
  <c r="H604" i="4"/>
  <c r="H605" i="4"/>
  <c r="H606" i="4"/>
  <c r="H607" i="4"/>
  <c r="H608" i="4"/>
  <c r="H609" i="4"/>
  <c r="T609" i="4" s="1"/>
  <c r="H610" i="4"/>
  <c r="H611" i="4"/>
  <c r="H612" i="4"/>
  <c r="H613" i="4"/>
  <c r="H614" i="4"/>
  <c r="T614" i="4" s="1"/>
  <c r="H615" i="4"/>
  <c r="H616" i="4"/>
  <c r="H617" i="4"/>
  <c r="T617" i="4" s="1"/>
  <c r="H618" i="4"/>
  <c r="H619" i="4"/>
  <c r="T619" i="4" s="1"/>
  <c r="H620" i="4"/>
  <c r="H621" i="4"/>
  <c r="H622" i="4"/>
  <c r="T622" i="4" s="1"/>
  <c r="H623" i="4"/>
  <c r="H624" i="4"/>
  <c r="H625" i="4"/>
  <c r="T625" i="4" s="1"/>
  <c r="H626" i="4"/>
  <c r="H627" i="4"/>
  <c r="H628" i="4"/>
  <c r="T628" i="4" s="1"/>
  <c r="H629" i="4"/>
  <c r="H630" i="4"/>
  <c r="H631" i="4"/>
  <c r="T631" i="4" s="1"/>
  <c r="H632" i="4"/>
  <c r="H633" i="4"/>
  <c r="T633" i="4" s="1"/>
  <c r="H634" i="4"/>
  <c r="H635" i="4"/>
  <c r="H636" i="4"/>
  <c r="H637" i="4"/>
  <c r="H638" i="4"/>
  <c r="O638" i="4" s="1"/>
  <c r="H639" i="4"/>
  <c r="H640" i="4"/>
  <c r="H641" i="4"/>
  <c r="T641" i="4" s="1"/>
  <c r="H642" i="4"/>
  <c r="H643" i="4"/>
  <c r="H644" i="4"/>
  <c r="H645" i="4"/>
  <c r="H646" i="4"/>
  <c r="H647" i="4"/>
  <c r="H648" i="4"/>
  <c r="H649" i="4"/>
  <c r="T649" i="4" s="1"/>
  <c r="H650" i="4"/>
  <c r="H651" i="4"/>
  <c r="H652" i="4"/>
  <c r="T652" i="4" s="1"/>
  <c r="H653" i="4"/>
  <c r="H654" i="4"/>
  <c r="T654" i="4" s="1"/>
  <c r="H655" i="4"/>
  <c r="H656" i="4"/>
  <c r="H657" i="4"/>
  <c r="H658" i="4"/>
  <c r="H659" i="4"/>
  <c r="H660" i="4"/>
  <c r="T660" i="4" s="1"/>
  <c r="H661" i="4"/>
  <c r="H662" i="4"/>
  <c r="H663" i="4"/>
  <c r="H664" i="4"/>
  <c r="H665" i="4"/>
  <c r="H666" i="4"/>
  <c r="H667" i="4"/>
  <c r="H668" i="4"/>
  <c r="H669" i="4"/>
  <c r="H670" i="4"/>
  <c r="T670" i="4" s="1"/>
  <c r="H671" i="4"/>
  <c r="H672" i="4"/>
  <c r="H673" i="4"/>
  <c r="T673" i="4" s="1"/>
  <c r="H674" i="4"/>
  <c r="H675" i="4"/>
  <c r="H676" i="4"/>
  <c r="H677" i="4"/>
  <c r="H678" i="4"/>
  <c r="H679" i="4"/>
  <c r="H680" i="4"/>
  <c r="H681" i="4"/>
  <c r="T681" i="4" s="1"/>
  <c r="H682" i="4"/>
  <c r="T682" i="4" s="1"/>
  <c r="H683" i="4"/>
  <c r="H684" i="4"/>
  <c r="H685" i="4"/>
  <c r="H686" i="4"/>
  <c r="H687" i="4"/>
  <c r="H688" i="4"/>
  <c r="H689" i="4"/>
  <c r="T689" i="4" s="1"/>
  <c r="H690" i="4"/>
  <c r="H691" i="4"/>
  <c r="H692" i="4"/>
  <c r="O692" i="4" s="1"/>
  <c r="H693" i="4"/>
  <c r="H694" i="4"/>
  <c r="T694" i="4" s="1"/>
  <c r="H695" i="4"/>
  <c r="H696" i="4"/>
  <c r="H697" i="4"/>
  <c r="T697" i="4" s="1"/>
  <c r="H698" i="4"/>
  <c r="H699" i="4"/>
  <c r="H700" i="4"/>
  <c r="T700" i="4" s="1"/>
  <c r="H701" i="4"/>
  <c r="H702" i="4"/>
  <c r="H703" i="4"/>
  <c r="H704" i="4"/>
  <c r="H705" i="4"/>
  <c r="T705" i="4" s="1"/>
  <c r="H706" i="4"/>
  <c r="H707" i="4"/>
  <c r="H708" i="4"/>
  <c r="H709" i="4"/>
  <c r="T709" i="4" s="1"/>
  <c r="H710" i="4"/>
  <c r="T710" i="4" s="1"/>
  <c r="H711" i="4"/>
  <c r="H712" i="4"/>
  <c r="H713" i="4"/>
  <c r="T713" i="4" s="1"/>
  <c r="H714" i="4"/>
  <c r="H715" i="4"/>
  <c r="H716" i="4"/>
  <c r="H717" i="4"/>
  <c r="H718" i="4"/>
  <c r="T718" i="4" s="1"/>
  <c r="H719" i="4"/>
  <c r="H720" i="4"/>
  <c r="H721" i="4"/>
  <c r="T721" i="4" s="1"/>
  <c r="H722" i="4"/>
  <c r="H723" i="4"/>
  <c r="H724" i="4"/>
  <c r="H725" i="4"/>
  <c r="H726" i="4"/>
  <c r="Q726" i="4" s="1"/>
  <c r="H727" i="4"/>
  <c r="H728" i="4"/>
  <c r="H729" i="4"/>
  <c r="T729" i="4" s="1"/>
  <c r="H730" i="4"/>
  <c r="H731" i="4"/>
  <c r="H732" i="4"/>
  <c r="H733" i="4"/>
  <c r="H734" i="4"/>
  <c r="H735" i="4"/>
  <c r="H736" i="4"/>
  <c r="H737" i="4"/>
  <c r="T737" i="4" s="1"/>
  <c r="H738" i="4"/>
  <c r="H739" i="4"/>
  <c r="H740" i="4"/>
  <c r="T740" i="4" s="1"/>
  <c r="H741" i="4"/>
  <c r="H742" i="4"/>
  <c r="H743" i="4"/>
  <c r="T743" i="4" s="1"/>
  <c r="H744" i="4"/>
  <c r="H745" i="4"/>
  <c r="T745" i="4" s="1"/>
  <c r="H746" i="4"/>
  <c r="H747" i="4"/>
  <c r="H748" i="4"/>
  <c r="H749" i="4"/>
  <c r="H750" i="4"/>
  <c r="T750" i="4" s="1"/>
  <c r="H751" i="4"/>
  <c r="H752" i="4"/>
  <c r="H753" i="4"/>
  <c r="T753" i="4" s="1"/>
  <c r="H754" i="4"/>
  <c r="T754" i="4" s="1"/>
  <c r="H755" i="4"/>
  <c r="H756" i="4"/>
  <c r="H757" i="4"/>
  <c r="H758" i="4"/>
  <c r="T758" i="4" s="1"/>
  <c r="H759" i="4"/>
  <c r="T759" i="4" s="1"/>
  <c r="H760" i="4"/>
  <c r="H761" i="4"/>
  <c r="T761" i="4" s="1"/>
  <c r="H762" i="4"/>
  <c r="H763" i="4"/>
  <c r="H764" i="4"/>
  <c r="T764" i="4" s="1"/>
  <c r="H765" i="4"/>
  <c r="T765" i="4" s="1"/>
  <c r="H766" i="4"/>
  <c r="H767" i="4"/>
  <c r="H768" i="4"/>
  <c r="H769" i="4"/>
  <c r="T769" i="4" s="1"/>
  <c r="H770" i="4"/>
  <c r="H771" i="4"/>
  <c r="H772" i="4"/>
  <c r="T772" i="4" s="1"/>
  <c r="H773" i="4"/>
  <c r="H774" i="4"/>
  <c r="T774" i="4" s="1"/>
  <c r="H775" i="4"/>
  <c r="T775" i="4" s="1"/>
  <c r="H776" i="4"/>
  <c r="H777" i="4"/>
  <c r="T777" i="4" s="1"/>
  <c r="H778" i="4"/>
  <c r="H779" i="4"/>
  <c r="H780" i="4"/>
  <c r="H781" i="4"/>
  <c r="H782" i="4"/>
  <c r="T782" i="4" s="1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T796" i="4" s="1"/>
  <c r="H797" i="4"/>
  <c r="H798" i="4"/>
  <c r="T798" i="4" s="1"/>
  <c r="H799" i="4"/>
  <c r="H800" i="4"/>
  <c r="H801" i="4"/>
  <c r="O801" i="4" s="1"/>
  <c r="H802" i="4"/>
  <c r="H803" i="4"/>
  <c r="H804" i="4"/>
  <c r="T804" i="4" s="1"/>
  <c r="H805" i="4"/>
  <c r="H806" i="4"/>
  <c r="T806" i="4" s="1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T822" i="4" s="1"/>
  <c r="H823" i="4"/>
  <c r="H824" i="4"/>
  <c r="H825" i="4"/>
  <c r="O825" i="4" s="1"/>
  <c r="H826" i="4"/>
  <c r="T826" i="4" s="1"/>
  <c r="H827" i="4"/>
  <c r="H828" i="4"/>
  <c r="H829" i="4"/>
  <c r="H830" i="4"/>
  <c r="T830" i="4" s="1"/>
  <c r="H831" i="4"/>
  <c r="H832" i="4"/>
  <c r="H833" i="4"/>
  <c r="T833" i="4" s="1"/>
  <c r="H834" i="4"/>
  <c r="H835" i="4"/>
  <c r="H836" i="4"/>
  <c r="T836" i="4" s="1"/>
  <c r="H837" i="4"/>
  <c r="H838" i="4"/>
  <c r="H839" i="4"/>
  <c r="H840" i="4"/>
  <c r="H841" i="4"/>
  <c r="O841" i="4" s="1"/>
  <c r="H842" i="4"/>
  <c r="H843" i="4"/>
  <c r="H844" i="4"/>
  <c r="Q844" i="4" s="1"/>
  <c r="H845" i="4"/>
  <c r="T845" i="4" s="1"/>
  <c r="H846" i="4"/>
  <c r="O846" i="4" s="1"/>
  <c r="H847" i="4"/>
  <c r="H848" i="4"/>
  <c r="H849" i="4"/>
  <c r="S849" i="4" s="1"/>
  <c r="H850" i="4"/>
  <c r="H851" i="4"/>
  <c r="H852" i="4"/>
  <c r="H853" i="4"/>
  <c r="H854" i="4"/>
  <c r="T854" i="4" s="1"/>
  <c r="H855" i="4"/>
  <c r="H856" i="4"/>
  <c r="H857" i="4"/>
  <c r="H858" i="4"/>
  <c r="H859" i="4"/>
  <c r="H860" i="4"/>
  <c r="H861" i="4"/>
  <c r="H862" i="4"/>
  <c r="H863" i="4"/>
  <c r="H864" i="4"/>
  <c r="H865" i="4"/>
  <c r="O865" i="4" s="1"/>
  <c r="H866" i="4"/>
  <c r="H867" i="4"/>
  <c r="H868" i="4"/>
  <c r="T868" i="4" s="1"/>
  <c r="H869" i="4"/>
  <c r="H870" i="4"/>
  <c r="H871" i="4"/>
  <c r="H872" i="4"/>
  <c r="H873" i="4"/>
  <c r="H874" i="4"/>
  <c r="H875" i="4"/>
  <c r="H876" i="4"/>
  <c r="Q876" i="4" s="1"/>
  <c r="H877" i="4"/>
  <c r="H878" i="4"/>
  <c r="O878" i="4" s="1"/>
  <c r="H879" i="4"/>
  <c r="H880" i="4"/>
  <c r="H881" i="4"/>
  <c r="H882" i="4"/>
  <c r="H883" i="4"/>
  <c r="H884" i="4"/>
  <c r="H885" i="4"/>
  <c r="H886" i="4"/>
  <c r="T886" i="4" s="1"/>
  <c r="H887" i="4"/>
  <c r="H888" i="4"/>
  <c r="H889" i="4"/>
  <c r="T889" i="4" s="1"/>
  <c r="H890" i="4"/>
  <c r="H891" i="4"/>
  <c r="H892" i="4"/>
  <c r="H893" i="4"/>
  <c r="H894" i="4"/>
  <c r="H895" i="4"/>
  <c r="H896" i="4"/>
  <c r="H897" i="4"/>
  <c r="T897" i="4" s="1"/>
  <c r="H898" i="4"/>
  <c r="H899" i="4"/>
  <c r="H900" i="4"/>
  <c r="T900" i="4" s="1"/>
  <c r="H901" i="4"/>
  <c r="H902" i="4"/>
  <c r="T902" i="4" s="1"/>
  <c r="H903" i="4"/>
  <c r="H904" i="4"/>
  <c r="H905" i="4"/>
  <c r="T905" i="4" s="1"/>
  <c r="H906" i="4"/>
  <c r="H907" i="4"/>
  <c r="H908" i="4"/>
  <c r="T908" i="4" s="1"/>
  <c r="H909" i="4"/>
  <c r="H910" i="4"/>
  <c r="T910" i="4" s="1"/>
  <c r="H911" i="4"/>
  <c r="H912" i="4"/>
  <c r="H913" i="4"/>
  <c r="T913" i="4" s="1"/>
  <c r="H914" i="4"/>
  <c r="H915" i="4"/>
  <c r="H916" i="4"/>
  <c r="T916" i="4" s="1"/>
  <c r="H917" i="4"/>
  <c r="H918" i="4"/>
  <c r="H919" i="4"/>
  <c r="H920" i="4"/>
  <c r="H921" i="4"/>
  <c r="T921" i="4" s="1"/>
  <c r="H922" i="4"/>
  <c r="H923" i="4"/>
  <c r="H924" i="4"/>
  <c r="H925" i="4"/>
  <c r="H926" i="4"/>
  <c r="T926" i="4" s="1"/>
  <c r="H927" i="4"/>
  <c r="H928" i="4"/>
  <c r="H929" i="4"/>
  <c r="T929" i="4" s="1"/>
  <c r="H930" i="4"/>
  <c r="H931" i="4"/>
  <c r="H932" i="4"/>
  <c r="T932" i="4" s="1"/>
  <c r="H933" i="4"/>
  <c r="H934" i="4"/>
  <c r="H935" i="4"/>
  <c r="T935" i="4" s="1"/>
  <c r="H936" i="4"/>
  <c r="H937" i="4"/>
  <c r="T937" i="4" s="1"/>
  <c r="H938" i="4"/>
  <c r="H939" i="4"/>
  <c r="H940" i="4"/>
  <c r="H941" i="4"/>
  <c r="H942" i="4"/>
  <c r="T942" i="4" s="1"/>
  <c r="H943" i="4"/>
  <c r="H944" i="4"/>
  <c r="H945" i="4"/>
  <c r="T945" i="4" s="1"/>
  <c r="H946" i="4"/>
  <c r="T946" i="4" s="1"/>
  <c r="H947" i="4"/>
  <c r="H948" i="4"/>
  <c r="H949" i="4"/>
  <c r="H950" i="4"/>
  <c r="T950" i="4" s="1"/>
  <c r="H951" i="4"/>
  <c r="T951" i="4" s="1"/>
  <c r="H952" i="4"/>
  <c r="H953" i="4"/>
  <c r="T953" i="4" s="1"/>
  <c r="H954" i="4"/>
  <c r="H955" i="4"/>
  <c r="H956" i="4"/>
  <c r="H957" i="4"/>
  <c r="H958" i="4"/>
  <c r="T958" i="4" s="1"/>
  <c r="H959" i="4"/>
  <c r="H960" i="4"/>
  <c r="H961" i="4"/>
  <c r="T961" i="4" s="1"/>
  <c r="H962" i="4"/>
  <c r="H963" i="4"/>
  <c r="H964" i="4"/>
  <c r="H965" i="4"/>
  <c r="H966" i="4"/>
  <c r="H967" i="4"/>
  <c r="T967" i="4" s="1"/>
  <c r="H968" i="4"/>
  <c r="H969" i="4"/>
  <c r="T969" i="4" s="1"/>
  <c r="H970" i="4"/>
  <c r="H971" i="4"/>
  <c r="H972" i="4"/>
  <c r="Q972" i="4" s="1"/>
  <c r="H973" i="4"/>
  <c r="H974" i="4"/>
  <c r="T974" i="4" s="1"/>
  <c r="H975" i="4"/>
  <c r="H976" i="4"/>
  <c r="H977" i="4"/>
  <c r="H978" i="4"/>
  <c r="H979" i="4"/>
  <c r="H980" i="4"/>
  <c r="T980" i="4" s="1"/>
  <c r="H981" i="4"/>
  <c r="H982" i="4"/>
  <c r="H983" i="4"/>
  <c r="H984" i="4"/>
  <c r="H985" i="4"/>
  <c r="T985" i="4" s="1"/>
  <c r="H986" i="4"/>
  <c r="H987" i="4"/>
  <c r="H988" i="4"/>
  <c r="H989" i="4"/>
  <c r="H990" i="4"/>
  <c r="T990" i="4" s="1"/>
  <c r="H991" i="4"/>
  <c r="H992" i="4"/>
  <c r="H993" i="4"/>
  <c r="T993" i="4" s="1"/>
  <c r="H994" i="4"/>
  <c r="H995" i="4"/>
  <c r="H996" i="4"/>
  <c r="H997" i="4"/>
  <c r="H998" i="4"/>
  <c r="T998" i="4" s="1"/>
  <c r="H999" i="4"/>
  <c r="H1000" i="4"/>
  <c r="H1001" i="4"/>
  <c r="R1001" i="4" s="1"/>
  <c r="H1002" i="4"/>
  <c r="H1003" i="4"/>
  <c r="T1003" i="4" s="1"/>
  <c r="H1004" i="4"/>
  <c r="H1005" i="4"/>
  <c r="H1006" i="4"/>
  <c r="H1007" i="4"/>
  <c r="H1008" i="4"/>
  <c r="H1009" i="4"/>
  <c r="H1010" i="4"/>
  <c r="T1010" i="4" s="1"/>
  <c r="H1011" i="4"/>
  <c r="H1012" i="4"/>
  <c r="T1012" i="4" s="1"/>
  <c r="H1013" i="4"/>
  <c r="H1014" i="4"/>
  <c r="H1015" i="4"/>
  <c r="R1015" i="4" s="1"/>
  <c r="H1016" i="4"/>
  <c r="H1017" i="4"/>
  <c r="O1017" i="4" s="1"/>
  <c r="H1018" i="4"/>
  <c r="H1019" i="4"/>
  <c r="H1020" i="4"/>
  <c r="H1021" i="4"/>
  <c r="H1022" i="4"/>
  <c r="T1022" i="4" s="1"/>
  <c r="H1023" i="4"/>
  <c r="H1024" i="4"/>
  <c r="H1025" i="4"/>
  <c r="T1025" i="4" s="1"/>
  <c r="H1026" i="4"/>
  <c r="H1027" i="4"/>
  <c r="H1028" i="4"/>
  <c r="H1029" i="4"/>
  <c r="T1029" i="4" s="1"/>
  <c r="H1030" i="4"/>
  <c r="H1031" i="4"/>
  <c r="H1032" i="4"/>
  <c r="H1033" i="4"/>
  <c r="T1033" i="4" s="1"/>
  <c r="H1034" i="4"/>
  <c r="H1035" i="4"/>
  <c r="H1036" i="4"/>
  <c r="H1037" i="4"/>
  <c r="H1038" i="4"/>
  <c r="H1039" i="4"/>
  <c r="H1040" i="4"/>
  <c r="H1041" i="4"/>
  <c r="T1041" i="4" s="1"/>
  <c r="H1042" i="4"/>
  <c r="H1043" i="4"/>
  <c r="H1044" i="4"/>
  <c r="T1044" i="4" s="1"/>
  <c r="H1045" i="4"/>
  <c r="H1046" i="4"/>
  <c r="T1046" i="4" s="1"/>
  <c r="H1047" i="4"/>
  <c r="R1047" i="4" s="1"/>
  <c r="H1048" i="4"/>
  <c r="H1049" i="4"/>
  <c r="T1049" i="4" s="1"/>
  <c r="H1050" i="4"/>
  <c r="H1051" i="4"/>
  <c r="H1052" i="4"/>
  <c r="T1052" i="4" s="1"/>
  <c r="H1053" i="4"/>
  <c r="H1054" i="4"/>
  <c r="H1055" i="4"/>
  <c r="H1056" i="4"/>
  <c r="H1057" i="4"/>
  <c r="T1057" i="4" s="1"/>
  <c r="H1058" i="4"/>
  <c r="H1059" i="4"/>
  <c r="H1060" i="4"/>
  <c r="H1061" i="4"/>
  <c r="H1062" i="4"/>
  <c r="T1062" i="4" s="1"/>
  <c r="H1063" i="4"/>
  <c r="H1064" i="4"/>
  <c r="H1065" i="4"/>
  <c r="T1065" i="4" s="1"/>
  <c r="H1066" i="4"/>
  <c r="H1067" i="4"/>
  <c r="H1068" i="4"/>
  <c r="H1069" i="4"/>
  <c r="H1070" i="4"/>
  <c r="T1070" i="4" s="1"/>
  <c r="H1071" i="4"/>
  <c r="H1072" i="4"/>
  <c r="H1073" i="4"/>
  <c r="T1073" i="4" s="1"/>
  <c r="H1074" i="4"/>
  <c r="H1075" i="4"/>
  <c r="H1076" i="4"/>
  <c r="H1077" i="4"/>
  <c r="H1078" i="4"/>
  <c r="T1078" i="4" s="1"/>
  <c r="H1079" i="4"/>
  <c r="H1080" i="4"/>
  <c r="H1081" i="4"/>
  <c r="O1081" i="4" s="1"/>
  <c r="H1082" i="4"/>
  <c r="H1083" i="4"/>
  <c r="H1084" i="4"/>
  <c r="H1085" i="4"/>
  <c r="H1086" i="4"/>
  <c r="H1087" i="4"/>
  <c r="H1088" i="4"/>
  <c r="H1089" i="4"/>
  <c r="T1089" i="4" s="1"/>
  <c r="H1090" i="4"/>
  <c r="H1091" i="4"/>
  <c r="H1092" i="4"/>
  <c r="T1092" i="4" s="1"/>
  <c r="H1093" i="4"/>
  <c r="H1094" i="4"/>
  <c r="H1095" i="4"/>
  <c r="H1096" i="4"/>
  <c r="T1096" i="4" s="1"/>
  <c r="H1097" i="4"/>
  <c r="T1097" i="4" s="1"/>
  <c r="H1098" i="4"/>
  <c r="H1099" i="4"/>
  <c r="H1100" i="4"/>
  <c r="H1101" i="4"/>
  <c r="T1101" i="4" s="1"/>
  <c r="H1102" i="4"/>
  <c r="H1103" i="4"/>
  <c r="H1104" i="4"/>
  <c r="H1105" i="4"/>
  <c r="T1105" i="4" s="1"/>
  <c r="H1106" i="4"/>
  <c r="H1107" i="4"/>
  <c r="H1108" i="4"/>
  <c r="H1109" i="4"/>
  <c r="H1110" i="4"/>
  <c r="S1110" i="4" s="1"/>
  <c r="H1111" i="4"/>
  <c r="H1112" i="4"/>
  <c r="H1113" i="4"/>
  <c r="H1114" i="4"/>
  <c r="T1114" i="4" s="1"/>
  <c r="H1115" i="4"/>
  <c r="H1116" i="4"/>
  <c r="H1117" i="4"/>
  <c r="H1118" i="4"/>
  <c r="T1118" i="4" s="1"/>
  <c r="H1119" i="4"/>
  <c r="H1120" i="4"/>
  <c r="H1121" i="4"/>
  <c r="T1121" i="4" s="1"/>
  <c r="H1122" i="4"/>
  <c r="H1123" i="4"/>
  <c r="H1124" i="4"/>
  <c r="H1125" i="4"/>
  <c r="H1126" i="4"/>
  <c r="T1126" i="4" s="1"/>
  <c r="H1127" i="4"/>
  <c r="H1128" i="4"/>
  <c r="H1129" i="4"/>
  <c r="H1130" i="4"/>
  <c r="H1131" i="4"/>
  <c r="H1132" i="4"/>
  <c r="Q1132" i="4" s="1"/>
  <c r="H1133" i="4"/>
  <c r="H1134" i="4"/>
  <c r="H1135" i="4"/>
  <c r="H1136" i="4"/>
  <c r="H1137" i="4"/>
  <c r="T1137" i="4" s="1"/>
  <c r="H1138" i="4"/>
  <c r="H1139" i="4"/>
  <c r="H1140" i="4"/>
  <c r="T1140" i="4" s="1"/>
  <c r="H1141" i="4"/>
  <c r="H1142" i="4"/>
  <c r="O1142" i="4" s="1"/>
  <c r="H1143" i="4"/>
  <c r="H1144" i="4"/>
  <c r="H1145" i="4"/>
  <c r="H1146" i="4"/>
  <c r="H1147" i="4"/>
  <c r="T1147" i="4" s="1"/>
  <c r="H1148" i="4"/>
  <c r="Q1148" i="4" s="1"/>
  <c r="H1149" i="4"/>
  <c r="H1150" i="4"/>
  <c r="T1150" i="4" s="1"/>
  <c r="H1151" i="4"/>
  <c r="T1151" i="4" s="1"/>
  <c r="H1152" i="4"/>
  <c r="H1153" i="4"/>
  <c r="T1153" i="4" s="1"/>
  <c r="H1154" i="4"/>
  <c r="H1155" i="4"/>
  <c r="H1156" i="4"/>
  <c r="H1157" i="4"/>
  <c r="T1157" i="4" s="1"/>
  <c r="H1158" i="4"/>
  <c r="H1159" i="4"/>
  <c r="H1160" i="4"/>
  <c r="H1161" i="4"/>
  <c r="T1161" i="4" s="1"/>
  <c r="H1162" i="4"/>
  <c r="H1163" i="4"/>
  <c r="H1164" i="4"/>
  <c r="H1165" i="4"/>
  <c r="H1166" i="4"/>
  <c r="H1167" i="4"/>
  <c r="H116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M267" i="4" s="1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M331" i="4" s="1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M356" i="4" s="1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M379" i="4" s="1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M401" i="4" s="1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M420" i="4" s="1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M443" i="4" s="1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M465" i="4" s="1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M484" i="4" s="1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M507" i="4" s="1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M529" i="4" s="1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M548" i="4" s="1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M571" i="4" s="1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M593" i="4" s="1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M612" i="4" s="1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M635" i="4" s="1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M657" i="4" s="1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M676" i="4" s="1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M694" i="4" s="1"/>
  <c r="L695" i="4"/>
  <c r="L696" i="4"/>
  <c r="L697" i="4"/>
  <c r="L698" i="4"/>
  <c r="L699" i="4"/>
  <c r="L700" i="4"/>
  <c r="L701" i="4"/>
  <c r="L702" i="4"/>
  <c r="M702" i="4" s="1"/>
  <c r="L703" i="4"/>
  <c r="L704" i="4"/>
  <c r="L705" i="4"/>
  <c r="L706" i="4"/>
  <c r="L707" i="4"/>
  <c r="L708" i="4"/>
  <c r="L709" i="4"/>
  <c r="L710" i="4"/>
  <c r="M710" i="4" s="1"/>
  <c r="L711" i="4"/>
  <c r="L712" i="4"/>
  <c r="L713" i="4"/>
  <c r="L714" i="4"/>
  <c r="L715" i="4"/>
  <c r="L716" i="4"/>
  <c r="L717" i="4"/>
  <c r="L718" i="4"/>
  <c r="M718" i="4" s="1"/>
  <c r="L719" i="4"/>
  <c r="L720" i="4"/>
  <c r="L721" i="4"/>
  <c r="L722" i="4"/>
  <c r="L723" i="4"/>
  <c r="L724" i="4"/>
  <c r="L725" i="4"/>
  <c r="L726" i="4"/>
  <c r="M726" i="4" s="1"/>
  <c r="L727" i="4"/>
  <c r="L728" i="4"/>
  <c r="L729" i="4"/>
  <c r="L730" i="4"/>
  <c r="L731" i="4"/>
  <c r="L732" i="4"/>
  <c r="L733" i="4"/>
  <c r="L734" i="4"/>
  <c r="M734" i="4" s="1"/>
  <c r="L735" i="4"/>
  <c r="L736" i="4"/>
  <c r="L737" i="4"/>
  <c r="L738" i="4"/>
  <c r="L739" i="4"/>
  <c r="L740" i="4"/>
  <c r="L741" i="4"/>
  <c r="L742" i="4"/>
  <c r="M742" i="4" s="1"/>
  <c r="L743" i="4"/>
  <c r="L744" i="4"/>
  <c r="L745" i="4"/>
  <c r="L746" i="4"/>
  <c r="L747" i="4"/>
  <c r="L748" i="4"/>
  <c r="L749" i="4"/>
  <c r="L750" i="4"/>
  <c r="M750" i="4" s="1"/>
  <c r="L751" i="4"/>
  <c r="L752" i="4"/>
  <c r="L753" i="4"/>
  <c r="L754" i="4"/>
  <c r="L755" i="4"/>
  <c r="L756" i="4"/>
  <c r="L757" i="4"/>
  <c r="L758" i="4"/>
  <c r="M758" i="4" s="1"/>
  <c r="L759" i="4"/>
  <c r="L760" i="4"/>
  <c r="L761" i="4"/>
  <c r="L762" i="4"/>
  <c r="L763" i="4"/>
  <c r="L764" i="4"/>
  <c r="L765" i="4"/>
  <c r="L766" i="4"/>
  <c r="M766" i="4" s="1"/>
  <c r="L767" i="4"/>
  <c r="L768" i="4"/>
  <c r="L769" i="4"/>
  <c r="L770" i="4"/>
  <c r="L771" i="4"/>
  <c r="L772" i="4"/>
  <c r="L773" i="4"/>
  <c r="L774" i="4"/>
  <c r="M774" i="4" s="1"/>
  <c r="L775" i="4"/>
  <c r="L776" i="4"/>
  <c r="L777" i="4"/>
  <c r="L778" i="4"/>
  <c r="L779" i="4"/>
  <c r="L780" i="4"/>
  <c r="L781" i="4"/>
  <c r="L782" i="4"/>
  <c r="M782" i="4" s="1"/>
  <c r="L783" i="4"/>
  <c r="L784" i="4"/>
  <c r="L785" i="4"/>
  <c r="L786" i="4"/>
  <c r="L787" i="4"/>
  <c r="L788" i="4"/>
  <c r="L789" i="4"/>
  <c r="L790" i="4"/>
  <c r="M790" i="4" s="1"/>
  <c r="L791" i="4"/>
  <c r="L792" i="4"/>
  <c r="L793" i="4"/>
  <c r="L794" i="4"/>
  <c r="L795" i="4"/>
  <c r="L796" i="4"/>
  <c r="L797" i="4"/>
  <c r="L798" i="4"/>
  <c r="M798" i="4" s="1"/>
  <c r="L799" i="4"/>
  <c r="L800" i="4"/>
  <c r="L801" i="4"/>
  <c r="L802" i="4"/>
  <c r="L803" i="4"/>
  <c r="L804" i="4"/>
  <c r="L805" i="4"/>
  <c r="L806" i="4"/>
  <c r="M806" i="4" s="1"/>
  <c r="L807" i="4"/>
  <c r="L808" i="4"/>
  <c r="L809" i="4"/>
  <c r="L810" i="4"/>
  <c r="L811" i="4"/>
  <c r="L812" i="4"/>
  <c r="L813" i="4"/>
  <c r="L814" i="4"/>
  <c r="M814" i="4" s="1"/>
  <c r="L815" i="4"/>
  <c r="L816" i="4"/>
  <c r="L817" i="4"/>
  <c r="L818" i="4"/>
  <c r="L819" i="4"/>
  <c r="L820" i="4"/>
  <c r="L821" i="4"/>
  <c r="L822" i="4"/>
  <c r="M822" i="4" s="1"/>
  <c r="L823" i="4"/>
  <c r="L824" i="4"/>
  <c r="L825" i="4"/>
  <c r="L826" i="4"/>
  <c r="L827" i="4"/>
  <c r="L828" i="4"/>
  <c r="L829" i="4"/>
  <c r="L830" i="4"/>
  <c r="M830" i="4" s="1"/>
  <c r="L831" i="4"/>
  <c r="L832" i="4"/>
  <c r="L833" i="4"/>
  <c r="L834" i="4"/>
  <c r="L835" i="4"/>
  <c r="L836" i="4"/>
  <c r="L837" i="4"/>
  <c r="L838" i="4"/>
  <c r="M838" i="4" s="1"/>
  <c r="L839" i="4"/>
  <c r="L840" i="4"/>
  <c r="L841" i="4"/>
  <c r="L842" i="4"/>
  <c r="L843" i="4"/>
  <c r="L844" i="4"/>
  <c r="L845" i="4"/>
  <c r="L846" i="4"/>
  <c r="M846" i="4" s="1"/>
  <c r="L847" i="4"/>
  <c r="L848" i="4"/>
  <c r="L849" i="4"/>
  <c r="L850" i="4"/>
  <c r="L851" i="4"/>
  <c r="L852" i="4"/>
  <c r="L853" i="4"/>
  <c r="L854" i="4"/>
  <c r="M854" i="4" s="1"/>
  <c r="L855" i="4"/>
  <c r="L856" i="4"/>
  <c r="L857" i="4"/>
  <c r="L858" i="4"/>
  <c r="L859" i="4"/>
  <c r="L860" i="4"/>
  <c r="L861" i="4"/>
  <c r="L862" i="4"/>
  <c r="M862" i="4" s="1"/>
  <c r="L863" i="4"/>
  <c r="L864" i="4"/>
  <c r="L865" i="4"/>
  <c r="L866" i="4"/>
  <c r="L867" i="4"/>
  <c r="L868" i="4"/>
  <c r="L869" i="4"/>
  <c r="L870" i="4"/>
  <c r="M870" i="4" s="1"/>
  <c r="L871" i="4"/>
  <c r="L872" i="4"/>
  <c r="L873" i="4"/>
  <c r="L874" i="4"/>
  <c r="L875" i="4"/>
  <c r="L876" i="4"/>
  <c r="L877" i="4"/>
  <c r="L878" i="4"/>
  <c r="M878" i="4" s="1"/>
  <c r="L879" i="4"/>
  <c r="L880" i="4"/>
  <c r="L881" i="4"/>
  <c r="L882" i="4"/>
  <c r="L883" i="4"/>
  <c r="L884" i="4"/>
  <c r="L885" i="4"/>
  <c r="L886" i="4"/>
  <c r="M886" i="4" s="1"/>
  <c r="L887" i="4"/>
  <c r="L888" i="4"/>
  <c r="L889" i="4"/>
  <c r="L890" i="4"/>
  <c r="L891" i="4"/>
  <c r="L892" i="4"/>
  <c r="L893" i="4"/>
  <c r="L894" i="4"/>
  <c r="M894" i="4" s="1"/>
  <c r="L895" i="4"/>
  <c r="L896" i="4"/>
  <c r="L897" i="4"/>
  <c r="L898" i="4"/>
  <c r="L899" i="4"/>
  <c r="L900" i="4"/>
  <c r="L901" i="4"/>
  <c r="L902" i="4"/>
  <c r="M902" i="4" s="1"/>
  <c r="L903" i="4"/>
  <c r="L904" i="4"/>
  <c r="L905" i="4"/>
  <c r="L906" i="4"/>
  <c r="L907" i="4"/>
  <c r="L908" i="4"/>
  <c r="L909" i="4"/>
  <c r="L910" i="4"/>
  <c r="M910" i="4" s="1"/>
  <c r="L911" i="4"/>
  <c r="L912" i="4"/>
  <c r="L913" i="4"/>
  <c r="L914" i="4"/>
  <c r="L915" i="4"/>
  <c r="L916" i="4"/>
  <c r="L917" i="4"/>
  <c r="L918" i="4"/>
  <c r="M918" i="4" s="1"/>
  <c r="L919" i="4"/>
  <c r="L920" i="4"/>
  <c r="L921" i="4"/>
  <c r="L922" i="4"/>
  <c r="L923" i="4"/>
  <c r="L924" i="4"/>
  <c r="L925" i="4"/>
  <c r="L926" i="4"/>
  <c r="M926" i="4" s="1"/>
  <c r="L927" i="4"/>
  <c r="L928" i="4"/>
  <c r="L929" i="4"/>
  <c r="L930" i="4"/>
  <c r="L931" i="4"/>
  <c r="L932" i="4"/>
  <c r="L933" i="4"/>
  <c r="L934" i="4"/>
  <c r="M934" i="4" s="1"/>
  <c r="L935" i="4"/>
  <c r="L936" i="4"/>
  <c r="L937" i="4"/>
  <c r="L938" i="4"/>
  <c r="L939" i="4"/>
  <c r="L940" i="4"/>
  <c r="L941" i="4"/>
  <c r="L942" i="4"/>
  <c r="M942" i="4" s="1"/>
  <c r="L943" i="4"/>
  <c r="L944" i="4"/>
  <c r="L945" i="4"/>
  <c r="L946" i="4"/>
  <c r="L947" i="4"/>
  <c r="L948" i="4"/>
  <c r="L949" i="4"/>
  <c r="L950" i="4"/>
  <c r="M950" i="4" s="1"/>
  <c r="L951" i="4"/>
  <c r="L952" i="4"/>
  <c r="L953" i="4"/>
  <c r="L954" i="4"/>
  <c r="L955" i="4"/>
  <c r="L956" i="4"/>
  <c r="L957" i="4"/>
  <c r="L958" i="4"/>
  <c r="M958" i="4" s="1"/>
  <c r="L959" i="4"/>
  <c r="L960" i="4"/>
  <c r="L961" i="4"/>
  <c r="L962" i="4"/>
  <c r="L963" i="4"/>
  <c r="L964" i="4"/>
  <c r="L965" i="4"/>
  <c r="L966" i="4"/>
  <c r="M966" i="4" s="1"/>
  <c r="L967" i="4"/>
  <c r="L968" i="4"/>
  <c r="L969" i="4"/>
  <c r="L970" i="4"/>
  <c r="L971" i="4"/>
  <c r="L972" i="4"/>
  <c r="L973" i="4"/>
  <c r="L974" i="4"/>
  <c r="M974" i="4" s="1"/>
  <c r="L975" i="4"/>
  <c r="L976" i="4"/>
  <c r="L977" i="4"/>
  <c r="L978" i="4"/>
  <c r="L979" i="4"/>
  <c r="L980" i="4"/>
  <c r="L981" i="4"/>
  <c r="L982" i="4"/>
  <c r="M982" i="4" s="1"/>
  <c r="L983" i="4"/>
  <c r="L984" i="4"/>
  <c r="L985" i="4"/>
  <c r="L986" i="4"/>
  <c r="L987" i="4"/>
  <c r="L988" i="4"/>
  <c r="L989" i="4"/>
  <c r="L990" i="4"/>
  <c r="M990" i="4" s="1"/>
  <c r="L991" i="4"/>
  <c r="L992" i="4"/>
  <c r="L993" i="4"/>
  <c r="L994" i="4"/>
  <c r="L995" i="4"/>
  <c r="L996" i="4"/>
  <c r="L997" i="4"/>
  <c r="L998" i="4"/>
  <c r="M998" i="4" s="1"/>
  <c r="L999" i="4"/>
  <c r="L1000" i="4"/>
  <c r="L1001" i="4"/>
  <c r="L1002" i="4"/>
  <c r="L1003" i="4"/>
  <c r="L1004" i="4"/>
  <c r="L1005" i="4"/>
  <c r="L1006" i="4"/>
  <c r="M1006" i="4" s="1"/>
  <c r="L1007" i="4"/>
  <c r="L1008" i="4"/>
  <c r="L1009" i="4"/>
  <c r="L1010" i="4"/>
  <c r="L1011" i="4"/>
  <c r="L1012" i="4"/>
  <c r="L1013" i="4"/>
  <c r="L1014" i="4"/>
  <c r="M1014" i="4" s="1"/>
  <c r="L1015" i="4"/>
  <c r="L1016" i="4"/>
  <c r="L1017" i="4"/>
  <c r="L1018" i="4"/>
  <c r="L1019" i="4"/>
  <c r="L1020" i="4"/>
  <c r="L1021" i="4"/>
  <c r="L1022" i="4"/>
  <c r="M1022" i="4" s="1"/>
  <c r="L1023" i="4"/>
  <c r="L1024" i="4"/>
  <c r="L1025" i="4"/>
  <c r="L1026" i="4"/>
  <c r="L1027" i="4"/>
  <c r="L1028" i="4"/>
  <c r="L1029" i="4"/>
  <c r="L1030" i="4"/>
  <c r="M1030" i="4" s="1"/>
  <c r="L1031" i="4"/>
  <c r="L1032" i="4"/>
  <c r="L1033" i="4"/>
  <c r="L1034" i="4"/>
  <c r="L1035" i="4"/>
  <c r="L1036" i="4"/>
  <c r="L1037" i="4"/>
  <c r="L1038" i="4"/>
  <c r="M1038" i="4" s="1"/>
  <c r="L1039" i="4"/>
  <c r="L1040" i="4"/>
  <c r="L1041" i="4"/>
  <c r="L1042" i="4"/>
  <c r="L1043" i="4"/>
  <c r="L1044" i="4"/>
  <c r="L1045" i="4"/>
  <c r="L1046" i="4"/>
  <c r="M1046" i="4" s="1"/>
  <c r="L1047" i="4"/>
  <c r="L1048" i="4"/>
  <c r="L1049" i="4"/>
  <c r="L1050" i="4"/>
  <c r="L1051" i="4"/>
  <c r="L1052" i="4"/>
  <c r="L1053" i="4"/>
  <c r="L1054" i="4"/>
  <c r="M1054" i="4" s="1"/>
  <c r="L1055" i="4"/>
  <c r="L1056" i="4"/>
  <c r="L1057" i="4"/>
  <c r="L1058" i="4"/>
  <c r="L1059" i="4"/>
  <c r="L1060" i="4"/>
  <c r="L1061" i="4"/>
  <c r="L1062" i="4"/>
  <c r="M1062" i="4" s="1"/>
  <c r="L1063" i="4"/>
  <c r="L1064" i="4"/>
  <c r="L1065" i="4"/>
  <c r="L1066" i="4"/>
  <c r="L1067" i="4"/>
  <c r="L1068" i="4"/>
  <c r="L1069" i="4"/>
  <c r="L1070" i="4"/>
  <c r="M1070" i="4" s="1"/>
  <c r="L1071" i="4"/>
  <c r="L1072" i="4"/>
  <c r="L1073" i="4"/>
  <c r="L1074" i="4"/>
  <c r="L1075" i="4"/>
  <c r="L1076" i="4"/>
  <c r="L1077" i="4"/>
  <c r="L1078" i="4"/>
  <c r="M1078" i="4" s="1"/>
  <c r="L1079" i="4"/>
  <c r="L1080" i="4"/>
  <c r="L1081" i="4"/>
  <c r="L1082" i="4"/>
  <c r="L1083" i="4"/>
  <c r="L1084" i="4"/>
  <c r="L1085" i="4"/>
  <c r="L1086" i="4"/>
  <c r="M1086" i="4" s="1"/>
  <c r="L1087" i="4"/>
  <c r="L1088" i="4"/>
  <c r="L1089" i="4"/>
  <c r="L1090" i="4"/>
  <c r="L1091" i="4"/>
  <c r="L1092" i="4"/>
  <c r="L1093" i="4"/>
  <c r="L1094" i="4"/>
  <c r="M1094" i="4" s="1"/>
  <c r="L1095" i="4"/>
  <c r="L1096" i="4"/>
  <c r="L1097" i="4"/>
  <c r="L1098" i="4"/>
  <c r="L1099" i="4"/>
  <c r="L1100" i="4"/>
  <c r="L1101" i="4"/>
  <c r="L1102" i="4"/>
  <c r="M1102" i="4" s="1"/>
  <c r="L1103" i="4"/>
  <c r="L1104" i="4"/>
  <c r="L1105" i="4"/>
  <c r="L1106" i="4"/>
  <c r="L1107" i="4"/>
  <c r="L1108" i="4"/>
  <c r="L1109" i="4"/>
  <c r="L1110" i="4"/>
  <c r="M1110" i="4" s="1"/>
  <c r="L1111" i="4"/>
  <c r="L1112" i="4"/>
  <c r="L1113" i="4"/>
  <c r="L1114" i="4"/>
  <c r="L1115" i="4"/>
  <c r="L1116" i="4"/>
  <c r="L1117" i="4"/>
  <c r="L1118" i="4"/>
  <c r="M1118" i="4" s="1"/>
  <c r="L1119" i="4"/>
  <c r="L1120" i="4"/>
  <c r="L1121" i="4"/>
  <c r="L1122" i="4"/>
  <c r="L1123" i="4"/>
  <c r="L1124" i="4"/>
  <c r="L1125" i="4"/>
  <c r="L1126" i="4"/>
  <c r="M1126" i="4" s="1"/>
  <c r="L1127" i="4"/>
  <c r="L1128" i="4"/>
  <c r="L1129" i="4"/>
  <c r="L1130" i="4"/>
  <c r="L1131" i="4"/>
  <c r="L1132" i="4"/>
  <c r="L1133" i="4"/>
  <c r="L1134" i="4"/>
  <c r="M1134" i="4" s="1"/>
  <c r="L1135" i="4"/>
  <c r="L1136" i="4"/>
  <c r="L1137" i="4"/>
  <c r="L1138" i="4"/>
  <c r="L1139" i="4"/>
  <c r="L1140" i="4"/>
  <c r="L1141" i="4"/>
  <c r="L1142" i="4"/>
  <c r="M1142" i="4" s="1"/>
  <c r="L1143" i="4"/>
  <c r="L1144" i="4"/>
  <c r="L1145" i="4"/>
  <c r="L1146" i="4"/>
  <c r="L1147" i="4"/>
  <c r="L1148" i="4"/>
  <c r="L1149" i="4"/>
  <c r="L1150" i="4"/>
  <c r="M1150" i="4" s="1"/>
  <c r="L1151" i="4"/>
  <c r="L1152" i="4"/>
  <c r="L1153" i="4"/>
  <c r="L1154" i="4"/>
  <c r="L1155" i="4"/>
  <c r="L1156" i="4"/>
  <c r="L1157" i="4"/>
  <c r="L1158" i="4"/>
  <c r="M1158" i="4" s="1"/>
  <c r="L1159" i="4"/>
  <c r="L1160" i="4"/>
  <c r="L1161" i="4"/>
  <c r="L1162" i="4"/>
  <c r="L1163" i="4"/>
  <c r="L1164" i="4"/>
  <c r="L1165" i="4"/>
  <c r="L1166" i="4"/>
  <c r="M1166" i="4" s="1"/>
  <c r="L1167" i="4"/>
  <c r="L1168" i="4"/>
  <c r="R224" i="4"/>
  <c r="R228" i="4"/>
  <c r="R232" i="4"/>
  <c r="R248" i="4"/>
  <c r="S260" i="4"/>
  <c r="S272" i="4"/>
  <c r="S276" i="4"/>
  <c r="O284" i="4"/>
  <c r="T296" i="4"/>
  <c r="S304" i="4"/>
  <c r="T318" i="4"/>
  <c r="T320" i="4"/>
  <c r="S328" i="4"/>
  <c r="O348" i="4"/>
  <c r="O360" i="4"/>
  <c r="O364" i="4"/>
  <c r="T372" i="4"/>
  <c r="T376" i="4"/>
  <c r="T380" i="4"/>
  <c r="T383" i="4"/>
  <c r="T388" i="4"/>
  <c r="T396" i="4"/>
  <c r="V399" i="4"/>
  <c r="T400" i="4"/>
  <c r="T404" i="4"/>
  <c r="T412" i="4"/>
  <c r="T420" i="4"/>
  <c r="T422" i="4"/>
  <c r="T428" i="4"/>
  <c r="T436" i="4"/>
  <c r="T438" i="4"/>
  <c r="T440" i="4"/>
  <c r="T444" i="4"/>
  <c r="T446" i="4"/>
  <c r="T452" i="4"/>
  <c r="T460" i="4"/>
  <c r="T468" i="4"/>
  <c r="Q470" i="4"/>
  <c r="O472" i="4"/>
  <c r="T480" i="4"/>
  <c r="T484" i="4"/>
  <c r="T486" i="4"/>
  <c r="T492" i="4"/>
  <c r="T494" i="4"/>
  <c r="T500" i="4"/>
  <c r="T508" i="4"/>
  <c r="T512" i="4"/>
  <c r="T516" i="4"/>
  <c r="T524" i="4"/>
  <c r="T532" i="4"/>
  <c r="T534" i="4"/>
  <c r="T540" i="4"/>
  <c r="T542" i="4"/>
  <c r="T558" i="4"/>
  <c r="T564" i="4"/>
  <c r="T568" i="4"/>
  <c r="T572" i="4"/>
  <c r="T576" i="4"/>
  <c r="T604" i="4"/>
  <c r="T606" i="4"/>
  <c r="T612" i="4"/>
  <c r="T616" i="4"/>
  <c r="T620" i="4"/>
  <c r="T624" i="4"/>
  <c r="T632" i="4"/>
  <c r="T636" i="4"/>
  <c r="T640" i="4"/>
  <c r="T644" i="4"/>
  <c r="T646" i="4"/>
  <c r="Q662" i="4"/>
  <c r="T668" i="4"/>
  <c r="T676" i="4"/>
  <c r="T678" i="4"/>
  <c r="T684" i="4"/>
  <c r="T686" i="4"/>
  <c r="T702" i="4"/>
  <c r="T708" i="4"/>
  <c r="T716" i="4"/>
  <c r="T724" i="4"/>
  <c r="T732" i="4"/>
  <c r="T734" i="4"/>
  <c r="T736" i="4"/>
  <c r="T742" i="4"/>
  <c r="T748" i="4"/>
  <c r="T756" i="4"/>
  <c r="T760" i="4"/>
  <c r="T766" i="4"/>
  <c r="T780" i="4"/>
  <c r="T784" i="4"/>
  <c r="T788" i="4"/>
  <c r="T790" i="4"/>
  <c r="T791" i="4"/>
  <c r="T808" i="4"/>
  <c r="T812" i="4"/>
  <c r="T814" i="4"/>
  <c r="V816" i="4"/>
  <c r="T820" i="4"/>
  <c r="T828" i="4"/>
  <c r="T838" i="4"/>
  <c r="Q852" i="4"/>
  <c r="T856" i="4"/>
  <c r="T860" i="4"/>
  <c r="T862" i="4"/>
  <c r="T864" i="4"/>
  <c r="T872" i="4"/>
  <c r="Q884" i="4"/>
  <c r="T892" i="4"/>
  <c r="O894" i="4"/>
  <c r="T896" i="4"/>
  <c r="T918" i="4"/>
  <c r="T920" i="4"/>
  <c r="T924" i="4"/>
  <c r="T928" i="4"/>
  <c r="T934" i="4"/>
  <c r="Q940" i="4"/>
  <c r="T944" i="4"/>
  <c r="T952" i="4"/>
  <c r="Q956" i="4"/>
  <c r="T964" i="4"/>
  <c r="T966" i="4"/>
  <c r="T982" i="4"/>
  <c r="T988" i="4"/>
  <c r="T996" i="4"/>
  <c r="Q1004" i="4"/>
  <c r="T1006" i="4"/>
  <c r="T1014" i="4"/>
  <c r="Q1020" i="4"/>
  <c r="T1030" i="4"/>
  <c r="R1032" i="4"/>
  <c r="T1036" i="4"/>
  <c r="T1038" i="4"/>
  <c r="T1054" i="4"/>
  <c r="T1060" i="4"/>
  <c r="Q1068" i="4"/>
  <c r="T1076" i="4"/>
  <c r="Q1084" i="4"/>
  <c r="T1086" i="4"/>
  <c r="T1094" i="4"/>
  <c r="T1100" i="4"/>
  <c r="R1102" i="4"/>
  <c r="T1108" i="4"/>
  <c r="R1116" i="4"/>
  <c r="T1124" i="4"/>
  <c r="T1156" i="4"/>
  <c r="T1158" i="4"/>
  <c r="T1164" i="4"/>
  <c r="T264" i="4"/>
  <c r="T664" i="4"/>
  <c r="U118" i="4"/>
  <c r="U119" i="4"/>
  <c r="U120" i="4"/>
  <c r="U121" i="4"/>
  <c r="U114" i="4"/>
  <c r="U112" i="4"/>
  <c r="U113" i="4"/>
  <c r="U115" i="4"/>
  <c r="U131" i="4"/>
  <c r="U132" i="4"/>
  <c r="U133" i="4"/>
  <c r="U134" i="4"/>
  <c r="U123" i="4"/>
  <c r="U124" i="4"/>
  <c r="U125" i="4"/>
  <c r="U126" i="4"/>
  <c r="U127" i="4"/>
  <c r="U129" i="4"/>
  <c r="U128" i="4"/>
  <c r="U61" i="4"/>
  <c r="U54" i="4"/>
  <c r="U55" i="4"/>
  <c r="U56" i="4"/>
  <c r="U57" i="4"/>
  <c r="U58" i="4"/>
  <c r="U59" i="4"/>
  <c r="U60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6" i="4"/>
  <c r="U107" i="4"/>
  <c r="U108" i="4"/>
  <c r="U109" i="4"/>
  <c r="U110" i="4"/>
  <c r="U111" i="4"/>
  <c r="U105" i="4"/>
  <c r="U52" i="4"/>
  <c r="U53" i="4"/>
  <c r="U51" i="4"/>
  <c r="U50" i="4"/>
  <c r="U137" i="4"/>
  <c r="U138" i="4"/>
  <c r="U136" i="4"/>
  <c r="U135" i="4"/>
  <c r="U122" i="4"/>
  <c r="U130" i="4"/>
  <c r="U117" i="4"/>
  <c r="U116" i="4"/>
  <c r="U224" i="4"/>
  <c r="U225" i="4"/>
  <c r="U226" i="4"/>
  <c r="U227" i="4"/>
  <c r="U228" i="4"/>
  <c r="U229" i="4"/>
  <c r="U230" i="4"/>
  <c r="U231" i="4"/>
  <c r="U23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233" i="4"/>
  <c r="U234" i="4"/>
  <c r="U235" i="4"/>
  <c r="U236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237" i="4"/>
  <c r="U238" i="4"/>
  <c r="U239" i="4"/>
  <c r="U240" i="4"/>
  <c r="U241" i="4"/>
  <c r="U242" i="4"/>
  <c r="U168" i="4"/>
  <c r="U141" i="4"/>
  <c r="U142" i="4"/>
  <c r="U140" i="4"/>
  <c r="U139" i="4"/>
  <c r="U175" i="4"/>
  <c r="U176" i="4"/>
  <c r="U174" i="4"/>
  <c r="U173" i="4"/>
  <c r="U171" i="4"/>
  <c r="U172" i="4"/>
  <c r="U170" i="4"/>
  <c r="U169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243" i="4"/>
  <c r="U244" i="4"/>
  <c r="U245" i="4"/>
  <c r="U246" i="4"/>
  <c r="U247" i="4"/>
  <c r="U248" i="4"/>
  <c r="U41" i="4"/>
  <c r="U14" i="4"/>
  <c r="U15" i="4"/>
  <c r="U13" i="4"/>
  <c r="U12" i="4"/>
  <c r="U48" i="4"/>
  <c r="U49" i="4"/>
  <c r="U47" i="4"/>
  <c r="U46" i="4"/>
  <c r="U44" i="4"/>
  <c r="U45" i="4"/>
  <c r="U43" i="4"/>
  <c r="U42" i="4"/>
  <c r="U188" i="4"/>
  <c r="U181" i="4"/>
  <c r="U182" i="4"/>
  <c r="U183" i="4"/>
  <c r="U184" i="4"/>
  <c r="U185" i="4"/>
  <c r="U186" i="4"/>
  <c r="U187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49" i="4"/>
  <c r="U250" i="4"/>
  <c r="U251" i="4"/>
  <c r="U252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53" i="4"/>
  <c r="U254" i="4"/>
  <c r="U255" i="4"/>
  <c r="U256" i="4"/>
  <c r="U257" i="4"/>
  <c r="U258" i="4"/>
  <c r="U215" i="4"/>
  <c r="U179" i="4"/>
  <c r="U180" i="4"/>
  <c r="U178" i="4"/>
  <c r="U177" i="4"/>
  <c r="U222" i="4"/>
  <c r="U223" i="4"/>
  <c r="U221" i="4"/>
  <c r="U220" i="4"/>
  <c r="U218" i="4"/>
  <c r="U219" i="4"/>
  <c r="U217" i="4"/>
  <c r="U216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T852" i="4" l="1"/>
  <c r="T844" i="4"/>
  <c r="T556" i="4"/>
  <c r="T972" i="4"/>
  <c r="T1068" i="4"/>
  <c r="T884" i="4"/>
  <c r="T1004" i="4"/>
  <c r="T1132" i="4"/>
  <c r="T662" i="4"/>
  <c r="T726" i="4"/>
  <c r="T374" i="4"/>
  <c r="T956" i="4"/>
  <c r="T876" i="4"/>
  <c r="T940" i="4"/>
  <c r="T1084" i="4"/>
  <c r="T1020" i="4"/>
  <c r="M1127" i="4"/>
  <c r="M1087" i="4"/>
  <c r="M1055" i="4"/>
  <c r="M1015" i="4"/>
  <c r="M975" i="4"/>
  <c r="M935" i="4"/>
  <c r="M887" i="4"/>
  <c r="M855" i="4"/>
  <c r="M799" i="4"/>
  <c r="M759" i="4"/>
  <c r="M719" i="4"/>
  <c r="M679" i="4"/>
  <c r="M639" i="4"/>
  <c r="M623" i="4"/>
  <c r="M583" i="4"/>
  <c r="M551" i="4"/>
  <c r="M511" i="4"/>
  <c r="M471" i="4"/>
  <c r="M423" i="4"/>
  <c r="M383" i="4"/>
  <c r="M343" i="4"/>
  <c r="M303" i="4"/>
  <c r="M271" i="4"/>
  <c r="M239" i="4"/>
  <c r="M686" i="4"/>
  <c r="M678" i="4"/>
  <c r="M670" i="4"/>
  <c r="M662" i="4"/>
  <c r="M654" i="4"/>
  <c r="M646" i="4"/>
  <c r="M638" i="4"/>
  <c r="M630" i="4"/>
  <c r="M622" i="4"/>
  <c r="M614" i="4"/>
  <c r="M606" i="4"/>
  <c r="M598" i="4"/>
  <c r="M590" i="4"/>
  <c r="M582" i="4"/>
  <c r="M574" i="4"/>
  <c r="M566" i="4"/>
  <c r="M558" i="4"/>
  <c r="M550" i="4"/>
  <c r="M542" i="4"/>
  <c r="M534" i="4"/>
  <c r="M526" i="4"/>
  <c r="M518" i="4"/>
  <c r="M510" i="4"/>
  <c r="M502" i="4"/>
  <c r="M494" i="4"/>
  <c r="M486" i="4"/>
  <c r="M478" i="4"/>
  <c r="M470" i="4"/>
  <c r="M462" i="4"/>
  <c r="M454" i="4"/>
  <c r="M446" i="4"/>
  <c r="M438" i="4"/>
  <c r="M430" i="4"/>
  <c r="M422" i="4"/>
  <c r="M414" i="4"/>
  <c r="M406" i="4"/>
  <c r="M398" i="4"/>
  <c r="M390" i="4"/>
  <c r="M382" i="4"/>
  <c r="M374" i="4"/>
  <c r="M366" i="4"/>
  <c r="M358" i="4"/>
  <c r="M350" i="4"/>
  <c r="M342" i="4"/>
  <c r="M334" i="4"/>
  <c r="M326" i="4"/>
  <c r="M318" i="4"/>
  <c r="M310" i="4"/>
  <c r="M302" i="4"/>
  <c r="M294" i="4"/>
  <c r="M286" i="4"/>
  <c r="M278" i="4"/>
  <c r="M270" i="4"/>
  <c r="M262" i="4"/>
  <c r="M254" i="4"/>
  <c r="M246" i="4"/>
  <c r="M238" i="4"/>
  <c r="M230" i="4"/>
  <c r="M1143" i="4"/>
  <c r="M1103" i="4"/>
  <c r="M1063" i="4"/>
  <c r="M1023" i="4"/>
  <c r="M983" i="4"/>
  <c r="M943" i="4"/>
  <c r="M895" i="4"/>
  <c r="M847" i="4"/>
  <c r="M807" i="4"/>
  <c r="M767" i="4"/>
  <c r="M727" i="4"/>
  <c r="M687" i="4"/>
  <c r="M647" i="4"/>
  <c r="M615" i="4"/>
  <c r="M567" i="4"/>
  <c r="M535" i="4"/>
  <c r="M487" i="4"/>
  <c r="M455" i="4"/>
  <c r="M407" i="4"/>
  <c r="M359" i="4"/>
  <c r="M311" i="4"/>
  <c r="M247" i="4"/>
  <c r="M1165" i="4"/>
  <c r="M1157" i="4"/>
  <c r="M1149" i="4"/>
  <c r="M1141" i="4"/>
  <c r="M1133" i="4"/>
  <c r="M1125" i="4"/>
  <c r="M1117" i="4"/>
  <c r="M1109" i="4"/>
  <c r="M1101" i="4"/>
  <c r="M1093" i="4"/>
  <c r="M1085" i="4"/>
  <c r="M1077" i="4"/>
  <c r="M1069" i="4"/>
  <c r="M1061" i="4"/>
  <c r="M1053" i="4"/>
  <c r="M1045" i="4"/>
  <c r="M1037" i="4"/>
  <c r="M1029" i="4"/>
  <c r="M1021" i="4"/>
  <c r="M1013" i="4"/>
  <c r="M1005" i="4"/>
  <c r="M997" i="4"/>
  <c r="M989" i="4"/>
  <c r="M981" i="4"/>
  <c r="M973" i="4"/>
  <c r="M965" i="4"/>
  <c r="M957" i="4"/>
  <c r="M949" i="4"/>
  <c r="M941" i="4"/>
  <c r="M933" i="4"/>
  <c r="M925" i="4"/>
  <c r="M917" i="4"/>
  <c r="M909" i="4"/>
  <c r="M901" i="4"/>
  <c r="M893" i="4"/>
  <c r="M885" i="4"/>
  <c r="M877" i="4"/>
  <c r="M869" i="4"/>
  <c r="M861" i="4"/>
  <c r="M853" i="4"/>
  <c r="M845" i="4"/>
  <c r="M837" i="4"/>
  <c r="M829" i="4"/>
  <c r="M821" i="4"/>
  <c r="M813" i="4"/>
  <c r="M805" i="4"/>
  <c r="M797" i="4"/>
  <c r="M789" i="4"/>
  <c r="M781" i="4"/>
  <c r="M773" i="4"/>
  <c r="M765" i="4"/>
  <c r="M757" i="4"/>
  <c r="M749" i="4"/>
  <c r="M741" i="4"/>
  <c r="M733" i="4"/>
  <c r="M725" i="4"/>
  <c r="M717" i="4"/>
  <c r="M709" i="4"/>
  <c r="M701" i="4"/>
  <c r="M693" i="4"/>
  <c r="M685" i="4"/>
  <c r="M677" i="4"/>
  <c r="M669" i="4"/>
  <c r="M661" i="4"/>
  <c r="M653" i="4"/>
  <c r="M645" i="4"/>
  <c r="M637" i="4"/>
  <c r="M629" i="4"/>
  <c r="M621" i="4"/>
  <c r="M613" i="4"/>
  <c r="M605" i="4"/>
  <c r="M597" i="4"/>
  <c r="M589" i="4"/>
  <c r="M581" i="4"/>
  <c r="M573" i="4"/>
  <c r="M565" i="4"/>
  <c r="M557" i="4"/>
  <c r="M549" i="4"/>
  <c r="M541" i="4"/>
  <c r="M533" i="4"/>
  <c r="M525" i="4"/>
  <c r="M517" i="4"/>
  <c r="M509" i="4"/>
  <c r="M501" i="4"/>
  <c r="M493" i="4"/>
  <c r="M485" i="4"/>
  <c r="M477" i="4"/>
  <c r="M469" i="4"/>
  <c r="M461" i="4"/>
  <c r="M453" i="4"/>
  <c r="M445" i="4"/>
  <c r="M437" i="4"/>
  <c r="M429" i="4"/>
  <c r="M421" i="4"/>
  <c r="M413" i="4"/>
  <c r="M405" i="4"/>
  <c r="M397" i="4"/>
  <c r="M389" i="4"/>
  <c r="M381" i="4"/>
  <c r="M373" i="4"/>
  <c r="M365" i="4"/>
  <c r="M357" i="4"/>
  <c r="M349" i="4"/>
  <c r="M341" i="4"/>
  <c r="M333" i="4"/>
  <c r="M325" i="4"/>
  <c r="M317" i="4"/>
  <c r="M309" i="4"/>
  <c r="M301" i="4"/>
  <c r="M293" i="4"/>
  <c r="M285" i="4"/>
  <c r="M277" i="4"/>
  <c r="M269" i="4"/>
  <c r="M261" i="4"/>
  <c r="M253" i="4"/>
  <c r="M237" i="4"/>
  <c r="M229" i="4"/>
  <c r="M1159" i="4"/>
  <c r="M1119" i="4"/>
  <c r="M1079" i="4"/>
  <c r="M1039" i="4"/>
  <c r="M991" i="4"/>
  <c r="M951" i="4"/>
  <c r="M911" i="4"/>
  <c r="M871" i="4"/>
  <c r="M831" i="4"/>
  <c r="M791" i="4"/>
  <c r="M743" i="4"/>
  <c r="M711" i="4"/>
  <c r="M655" i="4"/>
  <c r="M591" i="4"/>
  <c r="M519" i="4"/>
  <c r="M479" i="4"/>
  <c r="M447" i="4"/>
  <c r="M415" i="4"/>
  <c r="M375" i="4"/>
  <c r="M335" i="4"/>
  <c r="M287" i="4"/>
  <c r="M231" i="4"/>
  <c r="M1164" i="4"/>
  <c r="M1156" i="4"/>
  <c r="M1148" i="4"/>
  <c r="M1140" i="4"/>
  <c r="M1132" i="4"/>
  <c r="M1124" i="4"/>
  <c r="M1116" i="4"/>
  <c r="M1108" i="4"/>
  <c r="M1100" i="4"/>
  <c r="M1092" i="4"/>
  <c r="M1084" i="4"/>
  <c r="M1076" i="4"/>
  <c r="M1068" i="4"/>
  <c r="M1060" i="4"/>
  <c r="M1052" i="4"/>
  <c r="M1044" i="4"/>
  <c r="M1036" i="4"/>
  <c r="M1028" i="4"/>
  <c r="M1020" i="4"/>
  <c r="M1012" i="4"/>
  <c r="M1004" i="4"/>
  <c r="M996" i="4"/>
  <c r="M988" i="4"/>
  <c r="M980" i="4"/>
  <c r="M972" i="4"/>
  <c r="M956" i="4"/>
  <c r="M948" i="4"/>
  <c r="M940" i="4"/>
  <c r="M932" i="4"/>
  <c r="M924" i="4"/>
  <c r="M916" i="4"/>
  <c r="M908" i="4"/>
  <c r="M900" i="4"/>
  <c r="M892" i="4"/>
  <c r="M884" i="4"/>
  <c r="M876" i="4"/>
  <c r="M868" i="4"/>
  <c r="M860" i="4"/>
  <c r="M852" i="4"/>
  <c r="M844" i="4"/>
  <c r="M836" i="4"/>
  <c r="M828" i="4"/>
  <c r="M820" i="4"/>
  <c r="M812" i="4"/>
  <c r="M804" i="4"/>
  <c r="M796" i="4"/>
  <c r="M788" i="4"/>
  <c r="M780" i="4"/>
  <c r="M772" i="4"/>
  <c r="M764" i="4"/>
  <c r="M756" i="4"/>
  <c r="M748" i="4"/>
  <c r="M740" i="4"/>
  <c r="M732" i="4"/>
  <c r="M724" i="4"/>
  <c r="M716" i="4"/>
  <c r="M708" i="4"/>
  <c r="M700" i="4"/>
  <c r="M692" i="4"/>
  <c r="M684" i="4"/>
  <c r="M668" i="4"/>
  <c r="M660" i="4"/>
  <c r="M652" i="4"/>
  <c r="M644" i="4"/>
  <c r="M636" i="4"/>
  <c r="M628" i="4"/>
  <c r="M620" i="4"/>
  <c r="M604" i="4"/>
  <c r="M596" i="4"/>
  <c r="M588" i="4"/>
  <c r="M580" i="4"/>
  <c r="M572" i="4"/>
  <c r="M564" i="4"/>
  <c r="M556" i="4"/>
  <c r="M540" i="4"/>
  <c r="M532" i="4"/>
  <c r="M524" i="4"/>
  <c r="M516" i="4"/>
  <c r="M508" i="4"/>
  <c r="M500" i="4"/>
  <c r="M492" i="4"/>
  <c r="M476" i="4"/>
  <c r="M468" i="4"/>
  <c r="M460" i="4"/>
  <c r="M452" i="4"/>
  <c r="M444" i="4"/>
  <c r="M436" i="4"/>
  <c r="M428" i="4"/>
  <c r="M412" i="4"/>
  <c r="M404" i="4"/>
  <c r="M396" i="4"/>
  <c r="M388" i="4"/>
  <c r="M380" i="4"/>
  <c r="M372" i="4"/>
  <c r="M364" i="4"/>
  <c r="M348" i="4"/>
  <c r="M340" i="4"/>
  <c r="M332" i="4"/>
  <c r="M324" i="4"/>
  <c r="M316" i="4"/>
  <c r="M308" i="4"/>
  <c r="M300" i="4"/>
  <c r="M292" i="4"/>
  <c r="M284" i="4"/>
  <c r="M276" i="4"/>
  <c r="M268" i="4"/>
  <c r="M260" i="4"/>
  <c r="M252" i="4"/>
  <c r="M244" i="4"/>
  <c r="M236" i="4"/>
  <c r="M228" i="4"/>
  <c r="M1151" i="4"/>
  <c r="M1111" i="4"/>
  <c r="M1071" i="4"/>
  <c r="M1031" i="4"/>
  <c r="M999" i="4"/>
  <c r="M959" i="4"/>
  <c r="M903" i="4"/>
  <c r="M863" i="4"/>
  <c r="M823" i="4"/>
  <c r="M783" i="4"/>
  <c r="M751" i="4"/>
  <c r="M703" i="4"/>
  <c r="M671" i="4"/>
  <c r="M607" i="4"/>
  <c r="M575" i="4"/>
  <c r="M543" i="4"/>
  <c r="M503" i="4"/>
  <c r="M463" i="4"/>
  <c r="M431" i="4"/>
  <c r="M399" i="4"/>
  <c r="M367" i="4"/>
  <c r="M327" i="4"/>
  <c r="M295" i="4"/>
  <c r="M263" i="4"/>
  <c r="M1163" i="4"/>
  <c r="M1155" i="4"/>
  <c r="M1147" i="4"/>
  <c r="M1139" i="4"/>
  <c r="M1131" i="4"/>
  <c r="M1123" i="4"/>
  <c r="M1115" i="4"/>
  <c r="M1107" i="4"/>
  <c r="M1099" i="4"/>
  <c r="M1091" i="4"/>
  <c r="M1083" i="4"/>
  <c r="M1075" i="4"/>
  <c r="M1067" i="4"/>
  <c r="M1059" i="4"/>
  <c r="M1051" i="4"/>
  <c r="M1043" i="4"/>
  <c r="M1035" i="4"/>
  <c r="M1027" i="4"/>
  <c r="M1019" i="4"/>
  <c r="M1011" i="4"/>
  <c r="M1003" i="4"/>
  <c r="M995" i="4"/>
  <c r="M987" i="4"/>
  <c r="M979" i="4"/>
  <c r="M971" i="4"/>
  <c r="M963" i="4"/>
  <c r="M955" i="4"/>
  <c r="M947" i="4"/>
  <c r="M939" i="4"/>
  <c r="M931" i="4"/>
  <c r="M923" i="4"/>
  <c r="M915" i="4"/>
  <c r="M907" i="4"/>
  <c r="M899" i="4"/>
  <c r="M891" i="4"/>
  <c r="M883" i="4"/>
  <c r="M875" i="4"/>
  <c r="M867" i="4"/>
  <c r="M859" i="4"/>
  <c r="M851" i="4"/>
  <c r="M843" i="4"/>
  <c r="M835" i="4"/>
  <c r="M827" i="4"/>
  <c r="M819" i="4"/>
  <c r="M811" i="4"/>
  <c r="M803" i="4"/>
  <c r="M795" i="4"/>
  <c r="M787" i="4"/>
  <c r="M779" i="4"/>
  <c r="M771" i="4"/>
  <c r="M763" i="4"/>
  <c r="M755" i="4"/>
  <c r="M747" i="4"/>
  <c r="M739" i="4"/>
  <c r="M731" i="4"/>
  <c r="M723" i="4"/>
  <c r="M715" i="4"/>
  <c r="M707" i="4"/>
  <c r="M699" i="4"/>
  <c r="M691" i="4"/>
  <c r="M683" i="4"/>
  <c r="M675" i="4"/>
  <c r="M667" i="4"/>
  <c r="M659" i="4"/>
  <c r="M651" i="4"/>
  <c r="M643" i="4"/>
  <c r="M627" i="4"/>
  <c r="M619" i="4"/>
  <c r="M611" i="4"/>
  <c r="M603" i="4"/>
  <c r="M595" i="4"/>
  <c r="M587" i="4"/>
  <c r="M579" i="4"/>
  <c r="M563" i="4"/>
  <c r="M555" i="4"/>
  <c r="M547" i="4"/>
  <c r="M539" i="4"/>
  <c r="M531" i="4"/>
  <c r="M523" i="4"/>
  <c r="M515" i="4"/>
  <c r="M499" i="4"/>
  <c r="M491" i="4"/>
  <c r="M483" i="4"/>
  <c r="M475" i="4"/>
  <c r="M467" i="4"/>
  <c r="M459" i="4"/>
  <c r="M451" i="4"/>
  <c r="M435" i="4"/>
  <c r="M427" i="4"/>
  <c r="M419" i="4"/>
  <c r="M411" i="4"/>
  <c r="M403" i="4"/>
  <c r="M395" i="4"/>
  <c r="M387" i="4"/>
  <c r="M371" i="4"/>
  <c r="M363" i="4"/>
  <c r="M355" i="4"/>
  <c r="M347" i="4"/>
  <c r="M339" i="4"/>
  <c r="M323" i="4"/>
  <c r="M315" i="4"/>
  <c r="M307" i="4"/>
  <c r="M299" i="4"/>
  <c r="M291" i="4"/>
  <c r="M283" i="4"/>
  <c r="M275" i="4"/>
  <c r="M259" i="4"/>
  <c r="M251" i="4"/>
  <c r="M243" i="4"/>
  <c r="M235" i="4"/>
  <c r="M227" i="4"/>
  <c r="M964" i="4"/>
  <c r="M1135" i="4"/>
  <c r="M1095" i="4"/>
  <c r="M1047" i="4"/>
  <c r="M1007" i="4"/>
  <c r="M967" i="4"/>
  <c r="M919" i="4"/>
  <c r="M879" i="4"/>
  <c r="M839" i="4"/>
  <c r="M815" i="4"/>
  <c r="M775" i="4"/>
  <c r="M735" i="4"/>
  <c r="M695" i="4"/>
  <c r="M663" i="4"/>
  <c r="M631" i="4"/>
  <c r="M599" i="4"/>
  <c r="M559" i="4"/>
  <c r="M527" i="4"/>
  <c r="M495" i="4"/>
  <c r="M439" i="4"/>
  <c r="M391" i="4"/>
  <c r="M351" i="4"/>
  <c r="M319" i="4"/>
  <c r="M279" i="4"/>
  <c r="M255" i="4"/>
  <c r="M1162" i="4"/>
  <c r="M1154" i="4"/>
  <c r="M1146" i="4"/>
  <c r="M1138" i="4"/>
  <c r="M1130" i="4"/>
  <c r="M1122" i="4"/>
  <c r="M1114" i="4"/>
  <c r="M1106" i="4"/>
  <c r="M1098" i="4"/>
  <c r="M1090" i="4"/>
  <c r="M1082" i="4"/>
  <c r="M1074" i="4"/>
  <c r="M1066" i="4"/>
  <c r="M1058" i="4"/>
  <c r="M1050" i="4"/>
  <c r="M1042" i="4"/>
  <c r="M1034" i="4"/>
  <c r="M1026" i="4"/>
  <c r="M1018" i="4"/>
  <c r="M1010" i="4"/>
  <c r="M1002" i="4"/>
  <c r="M994" i="4"/>
  <c r="M986" i="4"/>
  <c r="M978" i="4"/>
  <c r="M970" i="4"/>
  <c r="M962" i="4"/>
  <c r="M954" i="4"/>
  <c r="M946" i="4"/>
  <c r="M938" i="4"/>
  <c r="M930" i="4"/>
  <c r="M922" i="4"/>
  <c r="M914" i="4"/>
  <c r="M906" i="4"/>
  <c r="M898" i="4"/>
  <c r="M890" i="4"/>
  <c r="M882" i="4"/>
  <c r="M874" i="4"/>
  <c r="M866" i="4"/>
  <c r="M858" i="4"/>
  <c r="M850" i="4"/>
  <c r="M842" i="4"/>
  <c r="M834" i="4"/>
  <c r="M826" i="4"/>
  <c r="M818" i="4"/>
  <c r="M810" i="4"/>
  <c r="M802" i="4"/>
  <c r="M794" i="4"/>
  <c r="M786" i="4"/>
  <c r="M778" i="4"/>
  <c r="M770" i="4"/>
  <c r="M762" i="4"/>
  <c r="M754" i="4"/>
  <c r="M746" i="4"/>
  <c r="M738" i="4"/>
  <c r="M730" i="4"/>
  <c r="M722" i="4"/>
  <c r="M714" i="4"/>
  <c r="M706" i="4"/>
  <c r="M698" i="4"/>
  <c r="M690" i="4"/>
  <c r="M682" i="4"/>
  <c r="M674" i="4"/>
  <c r="M666" i="4"/>
  <c r="M658" i="4"/>
  <c r="M650" i="4"/>
  <c r="M642" i="4"/>
  <c r="M634" i="4"/>
  <c r="M626" i="4"/>
  <c r="M618" i="4"/>
  <c r="M610" i="4"/>
  <c r="M602" i="4"/>
  <c r="M594" i="4"/>
  <c r="M586" i="4"/>
  <c r="M578" i="4"/>
  <c r="M570" i="4"/>
  <c r="M562" i="4"/>
  <c r="M554" i="4"/>
  <c r="M546" i="4"/>
  <c r="M538" i="4"/>
  <c r="M530" i="4"/>
  <c r="M522" i="4"/>
  <c r="M514" i="4"/>
  <c r="M506" i="4"/>
  <c r="M498" i="4"/>
  <c r="M490" i="4"/>
  <c r="M482" i="4"/>
  <c r="M474" i="4"/>
  <c r="M466" i="4"/>
  <c r="M458" i="4"/>
  <c r="M450" i="4"/>
  <c r="M442" i="4"/>
  <c r="M434" i="4"/>
  <c r="M426" i="4"/>
  <c r="M418" i="4"/>
  <c r="M410" i="4"/>
  <c r="M402" i="4"/>
  <c r="M394" i="4"/>
  <c r="M386" i="4"/>
  <c r="M378" i="4"/>
  <c r="M370" i="4"/>
  <c r="M362" i="4"/>
  <c r="M354" i="4"/>
  <c r="M346" i="4"/>
  <c r="M338" i="4"/>
  <c r="M330" i="4"/>
  <c r="M322" i="4"/>
  <c r="M314" i="4"/>
  <c r="M306" i="4"/>
  <c r="M298" i="4"/>
  <c r="M290" i="4"/>
  <c r="M282" i="4"/>
  <c r="M274" i="4"/>
  <c r="M266" i="4"/>
  <c r="M258" i="4"/>
  <c r="M250" i="4"/>
  <c r="M242" i="4"/>
  <c r="M234" i="4"/>
  <c r="M226" i="4"/>
  <c r="M245" i="4"/>
  <c r="M1161" i="4"/>
  <c r="M1153" i="4"/>
  <c r="M1145" i="4"/>
  <c r="M1137" i="4"/>
  <c r="M1129" i="4"/>
  <c r="M1121" i="4"/>
  <c r="M1113" i="4"/>
  <c r="M1105" i="4"/>
  <c r="M1097" i="4"/>
  <c r="M1089" i="4"/>
  <c r="M1081" i="4"/>
  <c r="M1073" i="4"/>
  <c r="M1065" i="4"/>
  <c r="M1057" i="4"/>
  <c r="M1049" i="4"/>
  <c r="M1041" i="4"/>
  <c r="M1033" i="4"/>
  <c r="M1025" i="4"/>
  <c r="M1017" i="4"/>
  <c r="M1009" i="4"/>
  <c r="M1001" i="4"/>
  <c r="M993" i="4"/>
  <c r="M985" i="4"/>
  <c r="M977" i="4"/>
  <c r="M969" i="4"/>
  <c r="M961" i="4"/>
  <c r="M953" i="4"/>
  <c r="M945" i="4"/>
  <c r="M937" i="4"/>
  <c r="M929" i="4"/>
  <c r="M921" i="4"/>
  <c r="M913" i="4"/>
  <c r="M905" i="4"/>
  <c r="M897" i="4"/>
  <c r="M889" i="4"/>
  <c r="M881" i="4"/>
  <c r="M873" i="4"/>
  <c r="M865" i="4"/>
  <c r="M857" i="4"/>
  <c r="M849" i="4"/>
  <c r="M841" i="4"/>
  <c r="M833" i="4"/>
  <c r="M825" i="4"/>
  <c r="M817" i="4"/>
  <c r="M809" i="4"/>
  <c r="M801" i="4"/>
  <c r="M793" i="4"/>
  <c r="M785" i="4"/>
  <c r="M777" i="4"/>
  <c r="M769" i="4"/>
  <c r="M761" i="4"/>
  <c r="M753" i="4"/>
  <c r="M745" i="4"/>
  <c r="M737" i="4"/>
  <c r="M729" i="4"/>
  <c r="M721" i="4"/>
  <c r="M713" i="4"/>
  <c r="M705" i="4"/>
  <c r="M697" i="4"/>
  <c r="M689" i="4"/>
  <c r="M681" i="4"/>
  <c r="M673" i="4"/>
  <c r="M665" i="4"/>
  <c r="M649" i="4"/>
  <c r="M641" i="4"/>
  <c r="M633" i="4"/>
  <c r="M625" i="4"/>
  <c r="M617" i="4"/>
  <c r="M609" i="4"/>
  <c r="M601" i="4"/>
  <c r="M585" i="4"/>
  <c r="M577" i="4"/>
  <c r="M569" i="4"/>
  <c r="M561" i="4"/>
  <c r="M553" i="4"/>
  <c r="M545" i="4"/>
  <c r="M537" i="4"/>
  <c r="M521" i="4"/>
  <c r="M513" i="4"/>
  <c r="M505" i="4"/>
  <c r="M497" i="4"/>
  <c r="M489" i="4"/>
  <c r="M481" i="4"/>
  <c r="M473" i="4"/>
  <c r="M457" i="4"/>
  <c r="M449" i="4"/>
  <c r="M441" i="4"/>
  <c r="M433" i="4"/>
  <c r="M425" i="4"/>
  <c r="M417" i="4"/>
  <c r="M409" i="4"/>
  <c r="M393" i="4"/>
  <c r="M385" i="4"/>
  <c r="M377" i="4"/>
  <c r="M369" i="4"/>
  <c r="M361" i="4"/>
  <c r="M353" i="4"/>
  <c r="M345" i="4"/>
  <c r="M337" i="4"/>
  <c r="M329" i="4"/>
  <c r="M321" i="4"/>
  <c r="M313" i="4"/>
  <c r="M305" i="4"/>
  <c r="M297" i="4"/>
  <c r="M289" i="4"/>
  <c r="M281" i="4"/>
  <c r="M273" i="4"/>
  <c r="M265" i="4"/>
  <c r="M257" i="4"/>
  <c r="M249" i="4"/>
  <c r="M241" i="4"/>
  <c r="M233" i="4"/>
  <c r="M225" i="4"/>
  <c r="V972" i="4"/>
  <c r="M1167" i="4"/>
  <c r="M927" i="4"/>
  <c r="M1168" i="4"/>
  <c r="M1160" i="4"/>
  <c r="M1152" i="4"/>
  <c r="M1144" i="4"/>
  <c r="M1136" i="4"/>
  <c r="M1128" i="4"/>
  <c r="M1120" i="4"/>
  <c r="M1112" i="4"/>
  <c r="M1104" i="4"/>
  <c r="M1096" i="4"/>
  <c r="M1088" i="4"/>
  <c r="M1080" i="4"/>
  <c r="M1072" i="4"/>
  <c r="M1064" i="4"/>
  <c r="M1056" i="4"/>
  <c r="M1048" i="4"/>
  <c r="M1040" i="4"/>
  <c r="M1032" i="4"/>
  <c r="M1024" i="4"/>
  <c r="M1016" i="4"/>
  <c r="M1008" i="4"/>
  <c r="M1000" i="4"/>
  <c r="M992" i="4"/>
  <c r="M984" i="4"/>
  <c r="M976" i="4"/>
  <c r="M968" i="4"/>
  <c r="M960" i="4"/>
  <c r="M952" i="4"/>
  <c r="M944" i="4"/>
  <c r="M936" i="4"/>
  <c r="M928" i="4"/>
  <c r="M920" i="4"/>
  <c r="M912" i="4"/>
  <c r="M904" i="4"/>
  <c r="M896" i="4"/>
  <c r="M888" i="4"/>
  <c r="M880" i="4"/>
  <c r="M872" i="4"/>
  <c r="M864" i="4"/>
  <c r="M856" i="4"/>
  <c r="M848" i="4"/>
  <c r="M840" i="4"/>
  <c r="M832" i="4"/>
  <c r="M824" i="4"/>
  <c r="M816" i="4"/>
  <c r="M808" i="4"/>
  <c r="M800" i="4"/>
  <c r="M792" i="4"/>
  <c r="M784" i="4"/>
  <c r="M776" i="4"/>
  <c r="M768" i="4"/>
  <c r="M760" i="4"/>
  <c r="M752" i="4"/>
  <c r="M744" i="4"/>
  <c r="M736" i="4"/>
  <c r="M728" i="4"/>
  <c r="M720" i="4"/>
  <c r="M712" i="4"/>
  <c r="M704" i="4"/>
  <c r="M696" i="4"/>
  <c r="M688" i="4"/>
  <c r="M680" i="4"/>
  <c r="M672" i="4"/>
  <c r="M664" i="4"/>
  <c r="M656" i="4"/>
  <c r="M648" i="4"/>
  <c r="M640" i="4"/>
  <c r="M632" i="4"/>
  <c r="M624" i="4"/>
  <c r="M616" i="4"/>
  <c r="M608" i="4"/>
  <c r="M600" i="4"/>
  <c r="M592" i="4"/>
  <c r="M584" i="4"/>
  <c r="M576" i="4"/>
  <c r="M568" i="4"/>
  <c r="M560" i="4"/>
  <c r="M552" i="4"/>
  <c r="M544" i="4"/>
  <c r="M536" i="4"/>
  <c r="M528" i="4"/>
  <c r="M520" i="4"/>
  <c r="M512" i="4"/>
  <c r="M504" i="4"/>
  <c r="M496" i="4"/>
  <c r="M488" i="4"/>
  <c r="M480" i="4"/>
  <c r="M472" i="4"/>
  <c r="M464" i="4"/>
  <c r="M456" i="4"/>
  <c r="M448" i="4"/>
  <c r="M440" i="4"/>
  <c r="M432" i="4"/>
  <c r="M424" i="4"/>
  <c r="M416" i="4"/>
  <c r="M408" i="4"/>
  <c r="M400" i="4"/>
  <c r="M392" i="4"/>
  <c r="M384" i="4"/>
  <c r="M376" i="4"/>
  <c r="M368" i="4"/>
  <c r="M360" i="4"/>
  <c r="M352" i="4"/>
  <c r="M344" i="4"/>
  <c r="M336" i="4"/>
  <c r="M328" i="4"/>
  <c r="M320" i="4"/>
  <c r="M312" i="4"/>
  <c r="M304" i="4"/>
  <c r="M296" i="4"/>
  <c r="M288" i="4"/>
  <c r="M280" i="4"/>
  <c r="M272" i="4"/>
  <c r="M264" i="4"/>
  <c r="M256" i="4"/>
  <c r="M248" i="4"/>
  <c r="M240" i="4"/>
  <c r="M232" i="4"/>
  <c r="M224" i="4"/>
  <c r="Q1164" i="4"/>
  <c r="V1164" i="4"/>
  <c r="Q1116" i="4"/>
  <c r="V1116" i="4"/>
  <c r="Q1100" i="4"/>
  <c r="V1100" i="4"/>
  <c r="Q1052" i="4"/>
  <c r="V1052" i="4"/>
  <c r="Q1036" i="4"/>
  <c r="V1036" i="4"/>
  <c r="Q988" i="4"/>
  <c r="V988" i="4"/>
  <c r="Q924" i="4"/>
  <c r="V924" i="4"/>
  <c r="Q908" i="4"/>
  <c r="V908" i="4"/>
  <c r="Q748" i="4"/>
  <c r="V748" i="4"/>
  <c r="Q492" i="4"/>
  <c r="V492" i="4"/>
  <c r="T1165" i="4"/>
  <c r="Q1165" i="4"/>
  <c r="V1165" i="4"/>
  <c r="Q1157" i="4"/>
  <c r="V1157" i="4"/>
  <c r="T1149" i="4"/>
  <c r="Q1149" i="4"/>
  <c r="V1149" i="4"/>
  <c r="T1141" i="4"/>
  <c r="Q1141" i="4"/>
  <c r="V1141" i="4"/>
  <c r="T1133" i="4"/>
  <c r="Q1133" i="4"/>
  <c r="V1133" i="4"/>
  <c r="T1125" i="4"/>
  <c r="Q1125" i="4"/>
  <c r="V1125" i="4"/>
  <c r="T1117" i="4"/>
  <c r="Q1117" i="4"/>
  <c r="V1117" i="4"/>
  <c r="T1109" i="4"/>
  <c r="Q1109" i="4"/>
  <c r="V1109" i="4"/>
  <c r="Q1101" i="4"/>
  <c r="V1101" i="4"/>
  <c r="T1093" i="4"/>
  <c r="Q1093" i="4"/>
  <c r="V1093" i="4"/>
  <c r="T1085" i="4"/>
  <c r="Q1085" i="4"/>
  <c r="V1085" i="4"/>
  <c r="T1077" i="4"/>
  <c r="Q1077" i="4"/>
  <c r="V1077" i="4"/>
  <c r="O1069" i="4"/>
  <c r="Q1069" i="4"/>
  <c r="V1069" i="4"/>
  <c r="T1061" i="4"/>
  <c r="Q1061" i="4"/>
  <c r="V1061" i="4"/>
  <c r="Q1053" i="4"/>
  <c r="V1053" i="4"/>
  <c r="R1045" i="4"/>
  <c r="Q1045" i="4"/>
  <c r="V1045" i="4"/>
  <c r="T1037" i="4"/>
  <c r="Q1037" i="4"/>
  <c r="V1037" i="4"/>
  <c r="Q1029" i="4"/>
  <c r="V1029" i="4"/>
  <c r="S1021" i="4"/>
  <c r="Q1021" i="4"/>
  <c r="V1021" i="4"/>
  <c r="R1013" i="4"/>
  <c r="Q1013" i="4"/>
  <c r="V1013" i="4"/>
  <c r="T1005" i="4"/>
  <c r="Q1005" i="4"/>
  <c r="V1005" i="4"/>
  <c r="T997" i="4"/>
  <c r="Q997" i="4"/>
  <c r="V997" i="4"/>
  <c r="S989" i="4"/>
  <c r="Q989" i="4"/>
  <c r="V989" i="4"/>
  <c r="O981" i="4"/>
  <c r="Q981" i="4"/>
  <c r="V981" i="4"/>
  <c r="Q973" i="4"/>
  <c r="V973" i="4"/>
  <c r="Q965" i="4"/>
  <c r="V965" i="4"/>
  <c r="R957" i="4"/>
  <c r="Q957" i="4"/>
  <c r="V957" i="4"/>
  <c r="Q949" i="4"/>
  <c r="V949" i="4"/>
  <c r="Q941" i="4"/>
  <c r="V941" i="4"/>
  <c r="Q933" i="4"/>
  <c r="V933" i="4"/>
  <c r="R925" i="4"/>
  <c r="Q925" i="4"/>
  <c r="V925" i="4"/>
  <c r="Q917" i="4"/>
  <c r="V917" i="4"/>
  <c r="T909" i="4"/>
  <c r="Q909" i="4"/>
  <c r="V909" i="4"/>
  <c r="T901" i="4"/>
  <c r="Q901" i="4"/>
  <c r="V901" i="4"/>
  <c r="T893" i="4"/>
  <c r="Q893" i="4"/>
  <c r="V893" i="4"/>
  <c r="Q885" i="4"/>
  <c r="V885" i="4"/>
  <c r="T877" i="4"/>
  <c r="Q877" i="4"/>
  <c r="V877" i="4"/>
  <c r="T869" i="4"/>
  <c r="Q869" i="4"/>
  <c r="V869" i="4"/>
  <c r="T861" i="4"/>
  <c r="Q861" i="4"/>
  <c r="V861" i="4"/>
  <c r="T853" i="4"/>
  <c r="Q853" i="4"/>
  <c r="V853" i="4"/>
  <c r="Q845" i="4"/>
  <c r="V845" i="4"/>
  <c r="Q837" i="4"/>
  <c r="V837" i="4"/>
  <c r="O829" i="4"/>
  <c r="Q829" i="4"/>
  <c r="V829" i="4"/>
  <c r="Q821" i="4"/>
  <c r="V821" i="4"/>
  <c r="Q813" i="4"/>
  <c r="V813" i="4"/>
  <c r="Q805" i="4"/>
  <c r="V805" i="4"/>
  <c r="Q797" i="4"/>
  <c r="V797" i="4"/>
  <c r="O789" i="4"/>
  <c r="Q789" i="4"/>
  <c r="V789" i="4"/>
  <c r="Q781" i="4"/>
  <c r="V781" i="4"/>
  <c r="T773" i="4"/>
  <c r="Q773" i="4"/>
  <c r="V773" i="4"/>
  <c r="Q765" i="4"/>
  <c r="V765" i="4"/>
  <c r="T757" i="4"/>
  <c r="Q757" i="4"/>
  <c r="V757" i="4"/>
  <c r="T749" i="4"/>
  <c r="Q749" i="4"/>
  <c r="V749" i="4"/>
  <c r="T741" i="4"/>
  <c r="Q741" i="4"/>
  <c r="V741" i="4"/>
  <c r="T733" i="4"/>
  <c r="Q733" i="4"/>
  <c r="V733" i="4"/>
  <c r="T725" i="4"/>
  <c r="Q725" i="4"/>
  <c r="V725" i="4"/>
  <c r="T717" i="4"/>
  <c r="Q717" i="4"/>
  <c r="V717" i="4"/>
  <c r="Q709" i="4"/>
  <c r="V709" i="4"/>
  <c r="T701" i="4"/>
  <c r="Q701" i="4"/>
  <c r="V701" i="4"/>
  <c r="T693" i="4"/>
  <c r="Q693" i="4"/>
  <c r="V693" i="4"/>
  <c r="T685" i="4"/>
  <c r="Q685" i="4"/>
  <c r="V685" i="4"/>
  <c r="T677" i="4"/>
  <c r="Q677" i="4"/>
  <c r="V677" i="4"/>
  <c r="Q669" i="4"/>
  <c r="V669" i="4"/>
  <c r="R661" i="4"/>
  <c r="Q661" i="4"/>
  <c r="V661" i="4"/>
  <c r="Q653" i="4"/>
  <c r="V653" i="4"/>
  <c r="T645" i="4"/>
  <c r="Q645" i="4"/>
  <c r="V645" i="4"/>
  <c r="T637" i="4"/>
  <c r="Q637" i="4"/>
  <c r="V637" i="4"/>
  <c r="T629" i="4"/>
  <c r="Q629" i="4"/>
  <c r="V629" i="4"/>
  <c r="T621" i="4"/>
  <c r="Q621" i="4"/>
  <c r="V621" i="4"/>
  <c r="T613" i="4"/>
  <c r="Q613" i="4"/>
  <c r="V613" i="4"/>
  <c r="T605" i="4"/>
  <c r="Q605" i="4"/>
  <c r="V605" i="4"/>
  <c r="T597" i="4"/>
  <c r="Q597" i="4"/>
  <c r="V597" i="4"/>
  <c r="T589" i="4"/>
  <c r="Q589" i="4"/>
  <c r="V589" i="4"/>
  <c r="T581" i="4"/>
  <c r="Q581" i="4"/>
  <c r="V581" i="4"/>
  <c r="T573" i="4"/>
  <c r="Q573" i="4"/>
  <c r="V573" i="4"/>
  <c r="T565" i="4"/>
  <c r="Q565" i="4"/>
  <c r="V565" i="4"/>
  <c r="T557" i="4"/>
  <c r="Q557" i="4"/>
  <c r="V557" i="4"/>
  <c r="T549" i="4"/>
  <c r="Q549" i="4"/>
  <c r="V549" i="4"/>
  <c r="Q541" i="4"/>
  <c r="V541" i="4"/>
  <c r="T533" i="4"/>
  <c r="Q533" i="4"/>
  <c r="V533" i="4"/>
  <c r="T525" i="4"/>
  <c r="Q525" i="4"/>
  <c r="V525" i="4"/>
  <c r="T517" i="4"/>
  <c r="Q517" i="4"/>
  <c r="V517" i="4"/>
  <c r="T509" i="4"/>
  <c r="Q509" i="4"/>
  <c r="V509" i="4"/>
  <c r="T1163" i="4"/>
  <c r="Q1163" i="4"/>
  <c r="V1163" i="4"/>
  <c r="T1155" i="4"/>
  <c r="Q1155" i="4"/>
  <c r="V1155" i="4"/>
  <c r="Q1147" i="4"/>
  <c r="V1147" i="4"/>
  <c r="T1139" i="4"/>
  <c r="Q1139" i="4"/>
  <c r="V1139" i="4"/>
  <c r="T1131" i="4"/>
  <c r="Q1131" i="4"/>
  <c r="V1131" i="4"/>
  <c r="T1123" i="4"/>
  <c r="Q1123" i="4"/>
  <c r="V1123" i="4"/>
  <c r="T1115" i="4"/>
  <c r="Q1115" i="4"/>
  <c r="V1115" i="4"/>
  <c r="T1107" i="4"/>
  <c r="Q1107" i="4"/>
  <c r="V1107" i="4"/>
  <c r="T1099" i="4"/>
  <c r="Q1099" i="4"/>
  <c r="V1099" i="4"/>
  <c r="Q1091" i="4"/>
  <c r="V1091" i="4"/>
  <c r="Q1083" i="4"/>
  <c r="V1083" i="4"/>
  <c r="T1075" i="4"/>
  <c r="Q1075" i="4"/>
  <c r="V1075" i="4"/>
  <c r="T1067" i="4"/>
  <c r="Q1067" i="4"/>
  <c r="V1067" i="4"/>
  <c r="R1059" i="4"/>
  <c r="Q1059" i="4"/>
  <c r="V1059" i="4"/>
  <c r="T1051" i="4"/>
  <c r="Q1051" i="4"/>
  <c r="V1051" i="4"/>
  <c r="Q1043" i="4"/>
  <c r="V1043" i="4"/>
  <c r="T1043" i="4"/>
  <c r="T1035" i="4"/>
  <c r="Q1035" i="4"/>
  <c r="V1035" i="4"/>
  <c r="Q1027" i="4"/>
  <c r="V1027" i="4"/>
  <c r="T1019" i="4"/>
  <c r="Q1019" i="4"/>
  <c r="V1019" i="4"/>
  <c r="T1011" i="4"/>
  <c r="Q1011" i="4"/>
  <c r="V1011" i="4"/>
  <c r="Q1003" i="4"/>
  <c r="V1003" i="4"/>
  <c r="T995" i="4"/>
  <c r="Q995" i="4"/>
  <c r="V995" i="4"/>
  <c r="Q987" i="4"/>
  <c r="V987" i="4"/>
  <c r="O979" i="4"/>
  <c r="Q979" i="4"/>
  <c r="V979" i="4"/>
  <c r="T971" i="4"/>
  <c r="Q971" i="4"/>
  <c r="V971" i="4"/>
  <c r="Q963" i="4"/>
  <c r="V963" i="4"/>
  <c r="T955" i="4"/>
  <c r="Q955" i="4"/>
  <c r="V955" i="4"/>
  <c r="T947" i="4"/>
  <c r="Q947" i="4"/>
  <c r="V947" i="4"/>
  <c r="T939" i="4"/>
  <c r="Q939" i="4"/>
  <c r="V939" i="4"/>
  <c r="T931" i="4"/>
  <c r="Q931" i="4"/>
  <c r="V931" i="4"/>
  <c r="Q923" i="4"/>
  <c r="V923" i="4"/>
  <c r="T915" i="4"/>
  <c r="Q915" i="4"/>
  <c r="V915" i="4"/>
  <c r="Q907" i="4"/>
  <c r="V907" i="4"/>
  <c r="T899" i="4"/>
  <c r="Q899" i="4"/>
  <c r="V899" i="4"/>
  <c r="T891" i="4"/>
  <c r="Q891" i="4"/>
  <c r="V891" i="4"/>
  <c r="T883" i="4"/>
  <c r="Q883" i="4"/>
  <c r="V883" i="4"/>
  <c r="T875" i="4"/>
  <c r="Q875" i="4"/>
  <c r="V875" i="4"/>
  <c r="T867" i="4"/>
  <c r="Q867" i="4"/>
  <c r="V867" i="4"/>
  <c r="T859" i="4"/>
  <c r="Q859" i="4"/>
  <c r="V859" i="4"/>
  <c r="T851" i="4"/>
  <c r="Q851" i="4"/>
  <c r="V851" i="4"/>
  <c r="T843" i="4"/>
  <c r="Q843" i="4"/>
  <c r="V843" i="4"/>
  <c r="T835" i="4"/>
  <c r="Q835" i="4"/>
  <c r="V835" i="4"/>
  <c r="T827" i="4"/>
  <c r="Q827" i="4"/>
  <c r="V827" i="4"/>
  <c r="Q819" i="4"/>
  <c r="V819" i="4"/>
  <c r="T819" i="4"/>
  <c r="T811" i="4"/>
  <c r="Q811" i="4"/>
  <c r="V811" i="4"/>
  <c r="Q803" i="4"/>
  <c r="V803" i="4"/>
  <c r="T803" i="4"/>
  <c r="T795" i="4"/>
  <c r="Q795" i="4"/>
  <c r="V795" i="4"/>
  <c r="T787" i="4"/>
  <c r="Q787" i="4"/>
  <c r="V787" i="4"/>
  <c r="T779" i="4"/>
  <c r="Q779" i="4"/>
  <c r="V779" i="4"/>
  <c r="T771" i="4"/>
  <c r="Q771" i="4"/>
  <c r="V771" i="4"/>
  <c r="T763" i="4"/>
  <c r="Q763" i="4"/>
  <c r="V763" i="4"/>
  <c r="T755" i="4"/>
  <c r="Q755" i="4"/>
  <c r="V755" i="4"/>
  <c r="T747" i="4"/>
  <c r="Q747" i="4"/>
  <c r="V747" i="4"/>
  <c r="Q739" i="4"/>
  <c r="V739" i="4"/>
  <c r="T739" i="4"/>
  <c r="T731" i="4"/>
  <c r="Q731" i="4"/>
  <c r="V731" i="4"/>
  <c r="T723" i="4"/>
  <c r="Q723" i="4"/>
  <c r="V723" i="4"/>
  <c r="T715" i="4"/>
  <c r="Q715" i="4"/>
  <c r="V715" i="4"/>
  <c r="T707" i="4"/>
  <c r="Q707" i="4"/>
  <c r="V707" i="4"/>
  <c r="T699" i="4"/>
  <c r="Q699" i="4"/>
  <c r="V699" i="4"/>
  <c r="T691" i="4"/>
  <c r="Q691" i="4"/>
  <c r="V691" i="4"/>
  <c r="T683" i="4"/>
  <c r="Q683" i="4"/>
  <c r="V683" i="4"/>
  <c r="T675" i="4"/>
  <c r="Q675" i="4"/>
  <c r="V675" i="4"/>
  <c r="T667" i="4"/>
  <c r="Q667" i="4"/>
  <c r="V667" i="4"/>
  <c r="T659" i="4"/>
  <c r="Q659" i="4"/>
  <c r="V659" i="4"/>
  <c r="T651" i="4"/>
  <c r="Q651" i="4"/>
  <c r="V651" i="4"/>
  <c r="T643" i="4"/>
  <c r="Q643" i="4"/>
  <c r="V643" i="4"/>
  <c r="T635" i="4"/>
  <c r="Q635" i="4"/>
  <c r="V635" i="4"/>
  <c r="T627" i="4"/>
  <c r="Q627" i="4"/>
  <c r="V627" i="4"/>
  <c r="V619" i="4"/>
  <c r="Q619" i="4"/>
  <c r="T611" i="4"/>
  <c r="Q611" i="4"/>
  <c r="V611" i="4"/>
  <c r="T603" i="4"/>
  <c r="Q603" i="4"/>
  <c r="V603" i="4"/>
  <c r="Q595" i="4"/>
  <c r="V595" i="4"/>
  <c r="T587" i="4"/>
  <c r="Q587" i="4"/>
  <c r="V587" i="4"/>
  <c r="Q579" i="4"/>
  <c r="V579" i="4"/>
  <c r="Q571" i="4"/>
  <c r="V571" i="4"/>
  <c r="Q563" i="4"/>
  <c r="V563" i="4"/>
  <c r="Q555" i="4"/>
  <c r="V555" i="4"/>
  <c r="Q547" i="4"/>
  <c r="V547" i="4"/>
  <c r="Q539" i="4"/>
  <c r="V539" i="4"/>
  <c r="Q531" i="4"/>
  <c r="V531" i="4"/>
  <c r="Q523" i="4"/>
  <c r="V523" i="4"/>
  <c r="Q515" i="4"/>
  <c r="V515" i="4"/>
  <c r="Q507" i="4"/>
  <c r="V507" i="4"/>
  <c r="Q499" i="4"/>
  <c r="V499" i="4"/>
  <c r="O491" i="4"/>
  <c r="Q491" i="4"/>
  <c r="V491" i="4"/>
  <c r="Q483" i="4"/>
  <c r="V483" i="4"/>
  <c r="Q475" i="4"/>
  <c r="V475" i="4"/>
  <c r="T475" i="4"/>
  <c r="T467" i="4"/>
  <c r="Q467" i="4"/>
  <c r="V467" i="4"/>
  <c r="T459" i="4"/>
  <c r="Q459" i="4"/>
  <c r="V459" i="4"/>
  <c r="T451" i="4"/>
  <c r="Q451" i="4"/>
  <c r="V451" i="4"/>
  <c r="T443" i="4"/>
  <c r="Q443" i="4"/>
  <c r="V443" i="4"/>
  <c r="T435" i="4"/>
  <c r="Q435" i="4"/>
  <c r="V435" i="4"/>
  <c r="T427" i="4"/>
  <c r="Q427" i="4"/>
  <c r="V427" i="4"/>
  <c r="Q419" i="4"/>
  <c r="V419" i="4"/>
  <c r="T419" i="4"/>
  <c r="T411" i="4"/>
  <c r="Q411" i="4"/>
  <c r="V411" i="4"/>
  <c r="T403" i="4"/>
  <c r="Q403" i="4"/>
  <c r="V403" i="4"/>
  <c r="T395" i="4"/>
  <c r="Q395" i="4"/>
  <c r="V395" i="4"/>
  <c r="T387" i="4"/>
  <c r="Q387" i="4"/>
  <c r="V387" i="4"/>
  <c r="Q379" i="4"/>
  <c r="V379" i="4"/>
  <c r="T379" i="4"/>
  <c r="T371" i="4"/>
  <c r="Q371" i="4"/>
  <c r="V371" i="4"/>
  <c r="S363" i="4"/>
  <c r="V363" i="4"/>
  <c r="Q363" i="4"/>
  <c r="V355" i="4"/>
  <c r="Q355" i="4"/>
  <c r="Q347" i="4"/>
  <c r="V347" i="4"/>
  <c r="S339" i="4"/>
  <c r="Q339" i="4"/>
  <c r="V339" i="4"/>
  <c r="V331" i="4"/>
  <c r="Q331" i="4"/>
  <c r="T331" i="4"/>
  <c r="T323" i="4"/>
  <c r="V323" i="4"/>
  <c r="Q323" i="4"/>
  <c r="S315" i="4"/>
  <c r="Q315" i="4"/>
  <c r="V315" i="4"/>
  <c r="T307" i="4"/>
  <c r="Q307" i="4"/>
  <c r="V307" i="4"/>
  <c r="V299" i="4"/>
  <c r="Q299" i="4"/>
  <c r="S291" i="4"/>
  <c r="Q291" i="4"/>
  <c r="V291" i="4"/>
  <c r="R283" i="4"/>
  <c r="Q283" i="4"/>
  <c r="V283" i="4"/>
  <c r="Q275" i="4"/>
  <c r="V275" i="4"/>
  <c r="S267" i="4"/>
  <c r="V267" i="4"/>
  <c r="Q267" i="4"/>
  <c r="V259" i="4"/>
  <c r="Q259" i="4"/>
  <c r="Q251" i="4"/>
  <c r="V251" i="4"/>
  <c r="Q243" i="4"/>
  <c r="V243" i="4"/>
  <c r="R243" i="4"/>
  <c r="V235" i="4"/>
  <c r="Q235" i="4"/>
  <c r="R227" i="4"/>
  <c r="V227" i="4"/>
  <c r="Q227" i="4"/>
  <c r="T1162" i="4"/>
  <c r="Q1162" i="4"/>
  <c r="V1162" i="4"/>
  <c r="T1154" i="4"/>
  <c r="Q1154" i="4"/>
  <c r="V1154" i="4"/>
  <c r="T1146" i="4"/>
  <c r="Q1146" i="4"/>
  <c r="V1146" i="4"/>
  <c r="T1138" i="4"/>
  <c r="Q1138" i="4"/>
  <c r="V1138" i="4"/>
  <c r="T1130" i="4"/>
  <c r="Q1130" i="4"/>
  <c r="V1130" i="4"/>
  <c r="T1122" i="4"/>
  <c r="Q1122" i="4"/>
  <c r="V1122" i="4"/>
  <c r="Q1114" i="4"/>
  <c r="V1114" i="4"/>
  <c r="T1106" i="4"/>
  <c r="Q1106" i="4"/>
  <c r="V1106" i="4"/>
  <c r="T1098" i="4"/>
  <c r="Q1098" i="4"/>
  <c r="V1098" i="4"/>
  <c r="T1090" i="4"/>
  <c r="Q1090" i="4"/>
  <c r="V1090" i="4"/>
  <c r="Q1082" i="4"/>
  <c r="V1082" i="4"/>
  <c r="T1074" i="4"/>
  <c r="Q1074" i="4"/>
  <c r="V1074" i="4"/>
  <c r="T1066" i="4"/>
  <c r="Q1066" i="4"/>
  <c r="V1066" i="4"/>
  <c r="T1058" i="4"/>
  <c r="Q1058" i="4"/>
  <c r="V1058" i="4"/>
  <c r="Q1050" i="4"/>
  <c r="V1050" i="4"/>
  <c r="T1042" i="4"/>
  <c r="Q1042" i="4"/>
  <c r="V1042" i="4"/>
  <c r="T1034" i="4"/>
  <c r="Q1034" i="4"/>
  <c r="V1034" i="4"/>
  <c r="T1026" i="4"/>
  <c r="Q1026" i="4"/>
  <c r="V1026" i="4"/>
  <c r="T1018" i="4"/>
  <c r="Q1018" i="4"/>
  <c r="V1018" i="4"/>
  <c r="Q1010" i="4"/>
  <c r="V1010" i="4"/>
  <c r="Q1002" i="4"/>
  <c r="V1002" i="4"/>
  <c r="T994" i="4"/>
  <c r="Q994" i="4"/>
  <c r="V994" i="4"/>
  <c r="T986" i="4"/>
  <c r="Q986" i="4"/>
  <c r="V986" i="4"/>
  <c r="T978" i="4"/>
  <c r="Q978" i="4"/>
  <c r="V978" i="4"/>
  <c r="R970" i="4"/>
  <c r="Q970" i="4"/>
  <c r="V970" i="4"/>
  <c r="T962" i="4"/>
  <c r="Q962" i="4"/>
  <c r="V962" i="4"/>
  <c r="T954" i="4"/>
  <c r="Q954" i="4"/>
  <c r="V954" i="4"/>
  <c r="Q946" i="4"/>
  <c r="V946" i="4"/>
  <c r="T938" i="4"/>
  <c r="Q938" i="4"/>
  <c r="V938" i="4"/>
  <c r="Q930" i="4"/>
  <c r="V930" i="4"/>
  <c r="O922" i="4"/>
  <c r="Q922" i="4"/>
  <c r="V922" i="4"/>
  <c r="T914" i="4"/>
  <c r="Q914" i="4"/>
  <c r="V914" i="4"/>
  <c r="T906" i="4"/>
  <c r="Q906" i="4"/>
  <c r="V906" i="4"/>
  <c r="T898" i="4"/>
  <c r="Q898" i="4"/>
  <c r="V898" i="4"/>
  <c r="T890" i="4"/>
  <c r="Q890" i="4"/>
  <c r="V890" i="4"/>
  <c r="Q882" i="4"/>
  <c r="V882" i="4"/>
  <c r="Q874" i="4"/>
  <c r="V874" i="4"/>
  <c r="Q866" i="4"/>
  <c r="V866" i="4"/>
  <c r="Q858" i="4"/>
  <c r="V858" i="4"/>
  <c r="Q850" i="4"/>
  <c r="V850" i="4"/>
  <c r="Q842" i="4"/>
  <c r="V842" i="4"/>
  <c r="T834" i="4"/>
  <c r="Q834" i="4"/>
  <c r="V834" i="4"/>
  <c r="Q826" i="4"/>
  <c r="V826" i="4"/>
  <c r="T818" i="4"/>
  <c r="Q818" i="4"/>
  <c r="V818" i="4"/>
  <c r="T810" i="4"/>
  <c r="Q810" i="4"/>
  <c r="V810" i="4"/>
  <c r="T802" i="4"/>
  <c r="Q802" i="4"/>
  <c r="V802" i="4"/>
  <c r="T794" i="4"/>
  <c r="Q794" i="4"/>
  <c r="V794" i="4"/>
  <c r="T786" i="4"/>
  <c r="Q786" i="4"/>
  <c r="V786" i="4"/>
  <c r="Q778" i="4"/>
  <c r="V778" i="4"/>
  <c r="T770" i="4"/>
  <c r="Q770" i="4"/>
  <c r="V770" i="4"/>
  <c r="T762" i="4"/>
  <c r="Q762" i="4"/>
  <c r="V762" i="4"/>
  <c r="Q754" i="4"/>
  <c r="V754" i="4"/>
  <c r="T746" i="4"/>
  <c r="Q746" i="4"/>
  <c r="V746" i="4"/>
  <c r="T738" i="4"/>
  <c r="Q738" i="4"/>
  <c r="V738" i="4"/>
  <c r="O730" i="4"/>
  <c r="Q730" i="4"/>
  <c r="V730" i="4"/>
  <c r="T722" i="4"/>
  <c r="Q722" i="4"/>
  <c r="V722" i="4"/>
  <c r="T714" i="4"/>
  <c r="Q714" i="4"/>
  <c r="V714" i="4"/>
  <c r="T706" i="4"/>
  <c r="Q706" i="4"/>
  <c r="V706" i="4"/>
  <c r="R698" i="4"/>
  <c r="Q698" i="4"/>
  <c r="V698" i="4"/>
  <c r="T690" i="4"/>
  <c r="Q690" i="4"/>
  <c r="V690" i="4"/>
  <c r="Q682" i="4"/>
  <c r="V682" i="4"/>
  <c r="T674" i="4"/>
  <c r="Q674" i="4"/>
  <c r="V674" i="4"/>
  <c r="Q666" i="4"/>
  <c r="V666" i="4"/>
  <c r="T658" i="4"/>
  <c r="Q658" i="4"/>
  <c r="V658" i="4"/>
  <c r="T650" i="4"/>
  <c r="Q650" i="4"/>
  <c r="V650" i="4"/>
  <c r="T642" i="4"/>
  <c r="Q642" i="4"/>
  <c r="V642" i="4"/>
  <c r="T634" i="4"/>
  <c r="Q634" i="4"/>
  <c r="V634" i="4"/>
  <c r="Q626" i="4"/>
  <c r="V626" i="4"/>
  <c r="Q618" i="4"/>
  <c r="V618" i="4"/>
  <c r="R610" i="4"/>
  <c r="Q610" i="4"/>
  <c r="V610" i="4"/>
  <c r="T602" i="4"/>
  <c r="Q602" i="4"/>
  <c r="V602" i="4"/>
  <c r="T594" i="4"/>
  <c r="Q594" i="4"/>
  <c r="V594" i="4"/>
  <c r="Q586" i="4"/>
  <c r="V586" i="4"/>
  <c r="Q578" i="4"/>
  <c r="V578" i="4"/>
  <c r="T570" i="4"/>
  <c r="Q570" i="4"/>
  <c r="V570" i="4"/>
  <c r="T562" i="4"/>
  <c r="Q562" i="4"/>
  <c r="V562" i="4"/>
  <c r="T554" i="4"/>
  <c r="V554" i="4"/>
  <c r="Q554" i="4"/>
  <c r="T546" i="4"/>
  <c r="Q546" i="4"/>
  <c r="V546" i="4"/>
  <c r="T538" i="4"/>
  <c r="Q538" i="4"/>
  <c r="V538" i="4"/>
  <c r="T530" i="4"/>
  <c r="Q530" i="4"/>
  <c r="V530" i="4"/>
  <c r="T522" i="4"/>
  <c r="Q522" i="4"/>
  <c r="V522" i="4"/>
  <c r="T514" i="4"/>
  <c r="Q514" i="4"/>
  <c r="V514" i="4"/>
  <c r="Q506" i="4"/>
  <c r="V506" i="4"/>
  <c r="Q498" i="4"/>
  <c r="V498" i="4"/>
  <c r="T490" i="4"/>
  <c r="Q490" i="4"/>
  <c r="V490" i="4"/>
  <c r="R482" i="4"/>
  <c r="Q482" i="4"/>
  <c r="V482" i="4"/>
  <c r="T474" i="4"/>
  <c r="Q474" i="4"/>
  <c r="V474" i="4"/>
  <c r="T466" i="4"/>
  <c r="Q466" i="4"/>
  <c r="V466" i="4"/>
  <c r="T458" i="4"/>
  <c r="Q458" i="4"/>
  <c r="V458" i="4"/>
  <c r="T450" i="4"/>
  <c r="Q450" i="4"/>
  <c r="V450" i="4"/>
  <c r="T442" i="4"/>
  <c r="Q442" i="4"/>
  <c r="V442" i="4"/>
  <c r="T434" i="4"/>
  <c r="Q434" i="4"/>
  <c r="V434" i="4"/>
  <c r="T426" i="4"/>
  <c r="Q426" i="4"/>
  <c r="V426" i="4"/>
  <c r="T418" i="4"/>
  <c r="Q418" i="4"/>
  <c r="V418" i="4"/>
  <c r="Q410" i="4"/>
  <c r="V410" i="4"/>
  <c r="T402" i="4"/>
  <c r="Q402" i="4"/>
  <c r="V402" i="4"/>
  <c r="T394" i="4"/>
  <c r="Q394" i="4"/>
  <c r="V394" i="4"/>
  <c r="T386" i="4"/>
  <c r="Q386" i="4"/>
  <c r="V386" i="4"/>
  <c r="T378" i="4"/>
  <c r="Q378" i="4"/>
  <c r="V378" i="4"/>
  <c r="Q370" i="4"/>
  <c r="V370" i="4"/>
  <c r="Q362" i="4"/>
  <c r="V362" i="4"/>
  <c r="Q354" i="4"/>
  <c r="V354" i="4"/>
  <c r="R346" i="4"/>
  <c r="Q346" i="4"/>
  <c r="V346" i="4"/>
  <c r="Q338" i="4"/>
  <c r="V338" i="4"/>
  <c r="S330" i="4"/>
  <c r="Q330" i="4"/>
  <c r="V330" i="4"/>
  <c r="Q322" i="4"/>
  <c r="V322" i="4"/>
  <c r="Q314" i="4"/>
  <c r="V314" i="4"/>
  <c r="Q306" i="4"/>
  <c r="V306" i="4"/>
  <c r="Q298" i="4"/>
  <c r="V298" i="4"/>
  <c r="T290" i="4"/>
  <c r="Q290" i="4"/>
  <c r="V290" i="4"/>
  <c r="T282" i="4"/>
  <c r="Q282" i="4"/>
  <c r="V282" i="4"/>
  <c r="T274" i="4"/>
  <c r="Q274" i="4"/>
  <c r="V274" i="4"/>
  <c r="Q266" i="4"/>
  <c r="V266" i="4"/>
  <c r="Q258" i="4"/>
  <c r="V258" i="4"/>
  <c r="Q250" i="4"/>
  <c r="V250" i="4"/>
  <c r="Q242" i="4"/>
  <c r="V242" i="4"/>
  <c r="Q234" i="4"/>
  <c r="V234" i="4"/>
  <c r="O226" i="4"/>
  <c r="S226" i="4" s="1"/>
  <c r="Q226" i="4"/>
  <c r="V226" i="4"/>
  <c r="T963" i="4"/>
  <c r="Q1168" i="4"/>
  <c r="V1168" i="4"/>
  <c r="T1168" i="4"/>
  <c r="R1160" i="4"/>
  <c r="Q1160" i="4"/>
  <c r="V1160" i="4"/>
  <c r="S1152" i="4"/>
  <c r="Q1152" i="4"/>
  <c r="V1152" i="4"/>
  <c r="Q1144" i="4"/>
  <c r="V1144" i="4"/>
  <c r="Q1136" i="4"/>
  <c r="V1136" i="4"/>
  <c r="S1128" i="4"/>
  <c r="Q1128" i="4"/>
  <c r="V1128" i="4"/>
  <c r="Q1120" i="4"/>
  <c r="V1120" i="4"/>
  <c r="Q1112" i="4"/>
  <c r="V1112" i="4"/>
  <c r="S1104" i="4"/>
  <c r="Q1104" i="4"/>
  <c r="V1104" i="4"/>
  <c r="Q1096" i="4"/>
  <c r="V1096" i="4"/>
  <c r="T1088" i="4"/>
  <c r="Q1088" i="4"/>
  <c r="V1088" i="4"/>
  <c r="T1080" i="4"/>
  <c r="Q1080" i="4"/>
  <c r="V1080" i="4"/>
  <c r="V1072" i="4"/>
  <c r="Q1072" i="4"/>
  <c r="T1072" i="4"/>
  <c r="T1064" i="4"/>
  <c r="Q1064" i="4"/>
  <c r="V1064" i="4"/>
  <c r="Q1056" i="4"/>
  <c r="V1056" i="4"/>
  <c r="T1056" i="4"/>
  <c r="Q1048" i="4"/>
  <c r="V1048" i="4"/>
  <c r="V1040" i="4"/>
  <c r="Q1040" i="4"/>
  <c r="Q1032" i="4"/>
  <c r="V1032" i="4"/>
  <c r="Q1024" i="4"/>
  <c r="V1024" i="4"/>
  <c r="Q1016" i="4"/>
  <c r="V1016" i="4"/>
  <c r="O1016" i="4"/>
  <c r="T1008" i="4"/>
  <c r="Q1008" i="4"/>
  <c r="V1008" i="4"/>
  <c r="Q1000" i="4"/>
  <c r="V1000" i="4"/>
  <c r="T1000" i="4"/>
  <c r="Q992" i="4"/>
  <c r="V992" i="4"/>
  <c r="T992" i="4"/>
  <c r="Q984" i="4"/>
  <c r="V984" i="4"/>
  <c r="O984" i="4"/>
  <c r="Q976" i="4"/>
  <c r="V976" i="4"/>
  <c r="T976" i="4"/>
  <c r="T968" i="4"/>
  <c r="Q968" i="4"/>
  <c r="V968" i="4"/>
  <c r="Q960" i="4"/>
  <c r="V960" i="4"/>
  <c r="T960" i="4"/>
  <c r="Q952" i="4"/>
  <c r="V952" i="4"/>
  <c r="Q944" i="4"/>
  <c r="V944" i="4"/>
  <c r="T936" i="4"/>
  <c r="Q936" i="4"/>
  <c r="V936" i="4"/>
  <c r="Q928" i="4"/>
  <c r="V928" i="4"/>
  <c r="Q920" i="4"/>
  <c r="V920" i="4"/>
  <c r="Q912" i="4"/>
  <c r="V912" i="4"/>
  <c r="R912" i="4"/>
  <c r="T904" i="4"/>
  <c r="Q904" i="4"/>
  <c r="V904" i="4"/>
  <c r="Q896" i="4"/>
  <c r="V896" i="4"/>
  <c r="T888" i="4"/>
  <c r="Q888" i="4"/>
  <c r="V888" i="4"/>
  <c r="Q880" i="4"/>
  <c r="V880" i="4"/>
  <c r="Q872" i="4"/>
  <c r="V872" i="4"/>
  <c r="Q864" i="4"/>
  <c r="V864" i="4"/>
  <c r="Q856" i="4"/>
  <c r="V856" i="4"/>
  <c r="T848" i="4"/>
  <c r="Q848" i="4"/>
  <c r="V848" i="4"/>
  <c r="T840" i="4"/>
  <c r="Q840" i="4"/>
  <c r="V840" i="4"/>
  <c r="T832" i="4"/>
  <c r="Q832" i="4"/>
  <c r="V832" i="4"/>
  <c r="T824" i="4"/>
  <c r="Q824" i="4"/>
  <c r="V824" i="4"/>
  <c r="Q816" i="4"/>
  <c r="T816" i="4"/>
  <c r="Q808" i="4"/>
  <c r="V808" i="4"/>
  <c r="T800" i="4"/>
  <c r="Q800" i="4"/>
  <c r="V800" i="4"/>
  <c r="T792" i="4"/>
  <c r="Q792" i="4"/>
  <c r="V792" i="4"/>
  <c r="Q784" i="4"/>
  <c r="V784" i="4"/>
  <c r="Q776" i="4"/>
  <c r="V776" i="4"/>
  <c r="T768" i="4"/>
  <c r="Q768" i="4"/>
  <c r="V768" i="4"/>
  <c r="V760" i="4"/>
  <c r="Q760" i="4"/>
  <c r="T752" i="4"/>
  <c r="Q752" i="4"/>
  <c r="V752" i="4"/>
  <c r="T744" i="4"/>
  <c r="V744" i="4"/>
  <c r="Q744" i="4"/>
  <c r="Q736" i="4"/>
  <c r="V736" i="4"/>
  <c r="T728" i="4"/>
  <c r="Q728" i="4"/>
  <c r="V728" i="4"/>
  <c r="T720" i="4"/>
  <c r="Q720" i="4"/>
  <c r="V720" i="4"/>
  <c r="T712" i="4"/>
  <c r="Q712" i="4"/>
  <c r="V712" i="4"/>
  <c r="Q704" i="4"/>
  <c r="V704" i="4"/>
  <c r="T704" i="4"/>
  <c r="V696" i="4"/>
  <c r="Q696" i="4"/>
  <c r="O696" i="4"/>
  <c r="Q688" i="4"/>
  <c r="V688" i="4"/>
  <c r="T688" i="4"/>
  <c r="T680" i="4"/>
  <c r="Q680" i="4"/>
  <c r="V680" i="4"/>
  <c r="T672" i="4"/>
  <c r="Q672" i="4"/>
  <c r="V672" i="4"/>
  <c r="Q664" i="4"/>
  <c r="V664" i="4"/>
  <c r="T656" i="4"/>
  <c r="Q656" i="4"/>
  <c r="V656" i="4"/>
  <c r="T648" i="4"/>
  <c r="Q648" i="4"/>
  <c r="V648" i="4"/>
  <c r="Q640" i="4"/>
  <c r="V640" i="4"/>
  <c r="Q632" i="4"/>
  <c r="V632" i="4"/>
  <c r="Q624" i="4"/>
  <c r="V624" i="4"/>
  <c r="Q616" i="4"/>
  <c r="V616" i="4"/>
  <c r="T608" i="4"/>
  <c r="Q608" i="4"/>
  <c r="V608" i="4"/>
  <c r="Q600" i="4"/>
  <c r="V600" i="4"/>
  <c r="Q592" i="4"/>
  <c r="V592" i="4"/>
  <c r="T592" i="4"/>
  <c r="T584" i="4"/>
  <c r="Q584" i="4"/>
  <c r="V584" i="4"/>
  <c r="Q576" i="4"/>
  <c r="V576" i="4"/>
  <c r="Q568" i="4"/>
  <c r="V568" i="4"/>
  <c r="Q560" i="4"/>
  <c r="V560" i="4"/>
  <c r="T560" i="4"/>
  <c r="Q552" i="4"/>
  <c r="V552" i="4"/>
  <c r="T552" i="4"/>
  <c r="T544" i="4"/>
  <c r="Q544" i="4"/>
  <c r="V544" i="4"/>
  <c r="O536" i="4"/>
  <c r="Q536" i="4"/>
  <c r="V536" i="4"/>
  <c r="T528" i="4"/>
  <c r="Q528" i="4"/>
  <c r="V528" i="4"/>
  <c r="Q520" i="4"/>
  <c r="V520" i="4"/>
  <c r="Q512" i="4"/>
  <c r="V512" i="4"/>
  <c r="T504" i="4"/>
  <c r="Q504" i="4"/>
  <c r="V504" i="4"/>
  <c r="T496" i="4"/>
  <c r="Q496" i="4"/>
  <c r="V496" i="4"/>
  <c r="T488" i="4"/>
  <c r="Q488" i="4"/>
  <c r="V488" i="4"/>
  <c r="Q480" i="4"/>
  <c r="V480" i="4"/>
  <c r="Q472" i="4"/>
  <c r="V472" i="4"/>
  <c r="T464" i="4"/>
  <c r="Q464" i="4"/>
  <c r="V464" i="4"/>
  <c r="Q456" i="4"/>
  <c r="V456" i="4"/>
  <c r="T448" i="4"/>
  <c r="Q448" i="4"/>
  <c r="V448" i="4"/>
  <c r="Q440" i="4"/>
  <c r="V440" i="4"/>
  <c r="Q432" i="4"/>
  <c r="V432" i="4"/>
  <c r="T432" i="4"/>
  <c r="Q424" i="4"/>
  <c r="V424" i="4"/>
  <c r="O424" i="4"/>
  <c r="R416" i="4"/>
  <c r="Q416" i="4"/>
  <c r="V416" i="4"/>
  <c r="Q408" i="4"/>
  <c r="V408" i="4"/>
  <c r="Q400" i="4"/>
  <c r="V400" i="4"/>
  <c r="T392" i="4"/>
  <c r="Q392" i="4"/>
  <c r="V392" i="4"/>
  <c r="Q384" i="4"/>
  <c r="V384" i="4"/>
  <c r="T384" i="4"/>
  <c r="Q376" i="4"/>
  <c r="V376" i="4"/>
  <c r="T368" i="4"/>
  <c r="Q368" i="4"/>
  <c r="V368" i="4"/>
  <c r="Q360" i="4"/>
  <c r="V360" i="4"/>
  <c r="Q352" i="4"/>
  <c r="V352" i="4"/>
  <c r="R352" i="4"/>
  <c r="Q344" i="4"/>
  <c r="V344" i="4"/>
  <c r="O336" i="4"/>
  <c r="Q336" i="4"/>
  <c r="V336" i="4"/>
  <c r="Q328" i="4"/>
  <c r="V328" i="4"/>
  <c r="Q320" i="4"/>
  <c r="V320" i="4"/>
  <c r="Q312" i="4"/>
  <c r="V312" i="4"/>
  <c r="Q304" i="4"/>
  <c r="V304" i="4"/>
  <c r="Q296" i="4"/>
  <c r="V296" i="4"/>
  <c r="Q288" i="4"/>
  <c r="V288" i="4"/>
  <c r="T288" i="4"/>
  <c r="T520" i="4"/>
  <c r="T1027" i="4"/>
  <c r="T907" i="4"/>
  <c r="T880" i="4"/>
  <c r="T776" i="4"/>
  <c r="T456" i="4"/>
  <c r="O408" i="4"/>
  <c r="Q1161" i="4"/>
  <c r="V1161" i="4"/>
  <c r="Q1153" i="4"/>
  <c r="V1153" i="4"/>
  <c r="Q1145" i="4"/>
  <c r="V1145" i="4"/>
  <c r="Q1137" i="4"/>
  <c r="V1137" i="4"/>
  <c r="Q1129" i="4"/>
  <c r="V1129" i="4"/>
  <c r="Q1121" i="4"/>
  <c r="V1121" i="4"/>
  <c r="Q1113" i="4"/>
  <c r="V1113" i="4"/>
  <c r="Q1105" i="4"/>
  <c r="V1105" i="4"/>
  <c r="Q1097" i="4"/>
  <c r="V1097" i="4"/>
  <c r="Q1089" i="4"/>
  <c r="V1089" i="4"/>
  <c r="Q1081" i="4"/>
  <c r="V1081" i="4"/>
  <c r="Q1073" i="4"/>
  <c r="V1073" i="4"/>
  <c r="Q1065" i="4"/>
  <c r="V1065" i="4"/>
  <c r="Q1057" i="4"/>
  <c r="V1057" i="4"/>
  <c r="Q1049" i="4"/>
  <c r="V1049" i="4"/>
  <c r="Q1041" i="4"/>
  <c r="V1041" i="4"/>
  <c r="Q1033" i="4"/>
  <c r="V1033" i="4"/>
  <c r="Q1025" i="4"/>
  <c r="V1025" i="4"/>
  <c r="Q1017" i="4"/>
  <c r="V1017" i="4"/>
  <c r="Q1009" i="4"/>
  <c r="V1009" i="4"/>
  <c r="Q1001" i="4"/>
  <c r="V1001" i="4"/>
  <c r="Q993" i="4"/>
  <c r="V993" i="4"/>
  <c r="Q985" i="4"/>
  <c r="V985" i="4"/>
  <c r="Q977" i="4"/>
  <c r="V977" i="4"/>
  <c r="Q969" i="4"/>
  <c r="V969" i="4"/>
  <c r="Q961" i="4"/>
  <c r="V961" i="4"/>
  <c r="Q953" i="4"/>
  <c r="V953" i="4"/>
  <c r="Q945" i="4"/>
  <c r="V945" i="4"/>
  <c r="Q937" i="4"/>
  <c r="V937" i="4"/>
  <c r="Q929" i="4"/>
  <c r="V929" i="4"/>
  <c r="Q921" i="4"/>
  <c r="V921" i="4"/>
  <c r="Q913" i="4"/>
  <c r="V913" i="4"/>
  <c r="Q905" i="4"/>
  <c r="V905" i="4"/>
  <c r="Q897" i="4"/>
  <c r="V897" i="4"/>
  <c r="Q889" i="4"/>
  <c r="V889" i="4"/>
  <c r="Q881" i="4"/>
  <c r="V881" i="4"/>
  <c r="Q873" i="4"/>
  <c r="V873" i="4"/>
  <c r="Q865" i="4"/>
  <c r="V865" i="4"/>
  <c r="Q857" i="4"/>
  <c r="V857" i="4"/>
  <c r="Q849" i="4"/>
  <c r="V849" i="4"/>
  <c r="Q841" i="4"/>
  <c r="V841" i="4"/>
  <c r="Q833" i="4"/>
  <c r="V833" i="4"/>
  <c r="Q825" i="4"/>
  <c r="V825" i="4"/>
  <c r="Q817" i="4"/>
  <c r="V817" i="4"/>
  <c r="Q809" i="4"/>
  <c r="V809" i="4"/>
  <c r="Q801" i="4"/>
  <c r="V801" i="4"/>
  <c r="Q793" i="4"/>
  <c r="V793" i="4"/>
  <c r="Q785" i="4"/>
  <c r="V785" i="4"/>
  <c r="Q777" i="4"/>
  <c r="V777" i="4"/>
  <c r="Q769" i="4"/>
  <c r="V769" i="4"/>
  <c r="Q761" i="4"/>
  <c r="V761" i="4"/>
  <c r="Q753" i="4"/>
  <c r="V753" i="4"/>
  <c r="Q745" i="4"/>
  <c r="V745" i="4"/>
  <c r="Q737" i="4"/>
  <c r="V737" i="4"/>
  <c r="Q729" i="4"/>
  <c r="V729" i="4"/>
  <c r="Q721" i="4"/>
  <c r="V721" i="4"/>
  <c r="Q713" i="4"/>
  <c r="V713" i="4"/>
  <c r="Q705" i="4"/>
  <c r="V705" i="4"/>
  <c r="Q697" i="4"/>
  <c r="V697" i="4"/>
  <c r="Q689" i="4"/>
  <c r="V689" i="4"/>
  <c r="Q681" i="4"/>
  <c r="V681" i="4"/>
  <c r="Q673" i="4"/>
  <c r="V673" i="4"/>
  <c r="Q665" i="4"/>
  <c r="V665" i="4"/>
  <c r="Q657" i="4"/>
  <c r="V657" i="4"/>
  <c r="Q649" i="4"/>
  <c r="V649" i="4"/>
  <c r="Q641" i="4"/>
  <c r="V641" i="4"/>
  <c r="Q633" i="4"/>
  <c r="V633" i="4"/>
  <c r="Q625" i="4"/>
  <c r="V625" i="4"/>
  <c r="Q617" i="4"/>
  <c r="V617" i="4"/>
  <c r="Q609" i="4"/>
  <c r="V609" i="4"/>
  <c r="Q601" i="4"/>
  <c r="V601" i="4"/>
  <c r="Q593" i="4"/>
  <c r="V593" i="4"/>
  <c r="Q585" i="4"/>
  <c r="V585" i="4"/>
  <c r="Q577" i="4"/>
  <c r="V577" i="4"/>
  <c r="Q569" i="4"/>
  <c r="V569" i="4"/>
  <c r="Q561" i="4"/>
  <c r="V561" i="4"/>
  <c r="Q553" i="4"/>
  <c r="V553" i="4"/>
  <c r="Q545" i="4"/>
  <c r="V545" i="4"/>
  <c r="Q537" i="4"/>
  <c r="V537" i="4"/>
  <c r="Q529" i="4"/>
  <c r="V529" i="4"/>
  <c r="Q521" i="4"/>
  <c r="V521" i="4"/>
  <c r="Q513" i="4"/>
  <c r="V513" i="4"/>
  <c r="Q505" i="4"/>
  <c r="V505" i="4"/>
  <c r="Q497" i="4"/>
  <c r="V497" i="4"/>
  <c r="Q489" i="4"/>
  <c r="V489" i="4"/>
  <c r="Q481" i="4"/>
  <c r="V481" i="4"/>
  <c r="Q473" i="4"/>
  <c r="V473" i="4"/>
  <c r="Q465" i="4"/>
  <c r="V465" i="4"/>
  <c r="Q457" i="4"/>
  <c r="V457" i="4"/>
  <c r="Q449" i="4"/>
  <c r="V449" i="4"/>
  <c r="Q441" i="4"/>
  <c r="V441" i="4"/>
  <c r="Q433" i="4"/>
  <c r="V433" i="4"/>
  <c r="Q425" i="4"/>
  <c r="V425" i="4"/>
  <c r="Q417" i="4"/>
  <c r="V417" i="4"/>
  <c r="Q409" i="4"/>
  <c r="V409" i="4"/>
  <c r="Q401" i="4"/>
  <c r="V401" i="4"/>
  <c r="Q393" i="4"/>
  <c r="V393" i="4"/>
  <c r="Q385" i="4"/>
  <c r="V385" i="4"/>
  <c r="Q377" i="4"/>
  <c r="V377" i="4"/>
  <c r="Q369" i="4"/>
  <c r="V369" i="4"/>
  <c r="Q361" i="4"/>
  <c r="V361" i="4"/>
  <c r="Q353" i="4"/>
  <c r="V353" i="4"/>
  <c r="Q345" i="4"/>
  <c r="V345" i="4"/>
  <c r="Q337" i="4"/>
  <c r="V337" i="4"/>
  <c r="Q329" i="4"/>
  <c r="V329" i="4"/>
  <c r="Q321" i="4"/>
  <c r="V321" i="4"/>
  <c r="Q313" i="4"/>
  <c r="V313" i="4"/>
  <c r="Q305" i="4"/>
  <c r="V305" i="4"/>
  <c r="Q297" i="4"/>
  <c r="V297" i="4"/>
  <c r="Q289" i="4"/>
  <c r="V289" i="4"/>
  <c r="Q281" i="4"/>
  <c r="V281" i="4"/>
  <c r="Q273" i="4"/>
  <c r="V273" i="4"/>
  <c r="Q265" i="4"/>
  <c r="V265" i="4"/>
  <c r="Q257" i="4"/>
  <c r="V257" i="4"/>
  <c r="Q249" i="4"/>
  <c r="V249" i="4"/>
  <c r="Q241" i="4"/>
  <c r="V241" i="4"/>
  <c r="Q233" i="4"/>
  <c r="V233" i="4"/>
  <c r="Q225" i="4"/>
  <c r="V225" i="4"/>
  <c r="V470" i="4"/>
  <c r="S280" i="4"/>
  <c r="Q280" i="4"/>
  <c r="V280" i="4"/>
  <c r="Q272" i="4"/>
  <c r="V272" i="4"/>
  <c r="Q264" i="4"/>
  <c r="V264" i="4"/>
  <c r="Q256" i="4"/>
  <c r="V256" i="4"/>
  <c r="Q248" i="4"/>
  <c r="V248" i="4"/>
  <c r="R240" i="4"/>
  <c r="Q240" i="4"/>
  <c r="V240" i="4"/>
  <c r="Q232" i="4"/>
  <c r="V232" i="4"/>
  <c r="Q224" i="4"/>
  <c r="V224" i="4"/>
  <c r="T1167" i="4"/>
  <c r="Q1167" i="4"/>
  <c r="V1167" i="4"/>
  <c r="R1159" i="4"/>
  <c r="Q1159" i="4"/>
  <c r="V1159" i="4"/>
  <c r="Q1151" i="4"/>
  <c r="V1151" i="4"/>
  <c r="T1143" i="4"/>
  <c r="Q1143" i="4"/>
  <c r="V1143" i="4"/>
  <c r="T1135" i="4"/>
  <c r="Q1135" i="4"/>
  <c r="V1135" i="4"/>
  <c r="T1127" i="4"/>
  <c r="Q1127" i="4"/>
  <c r="V1127" i="4"/>
  <c r="T1119" i="4"/>
  <c r="Q1119" i="4"/>
  <c r="V1119" i="4"/>
  <c r="T1111" i="4"/>
  <c r="Q1111" i="4"/>
  <c r="V1111" i="4"/>
  <c r="T1103" i="4"/>
  <c r="Q1103" i="4"/>
  <c r="V1103" i="4"/>
  <c r="T1095" i="4"/>
  <c r="Q1095" i="4"/>
  <c r="V1095" i="4"/>
  <c r="T1087" i="4"/>
  <c r="Q1087" i="4"/>
  <c r="V1087" i="4"/>
  <c r="T1079" i="4"/>
  <c r="Q1079" i="4"/>
  <c r="V1079" i="4"/>
  <c r="T1071" i="4"/>
  <c r="V1071" i="4"/>
  <c r="Q1071" i="4"/>
  <c r="R1063" i="4"/>
  <c r="Q1063" i="4"/>
  <c r="V1063" i="4"/>
  <c r="Q1055" i="4"/>
  <c r="V1055" i="4"/>
  <c r="Q1047" i="4"/>
  <c r="V1047" i="4"/>
  <c r="Q1039" i="4"/>
  <c r="V1039" i="4"/>
  <c r="T1031" i="4"/>
  <c r="Q1031" i="4"/>
  <c r="V1031" i="4"/>
  <c r="T1023" i="4"/>
  <c r="Q1023" i="4"/>
  <c r="V1023" i="4"/>
  <c r="Q1015" i="4"/>
  <c r="V1015" i="4"/>
  <c r="O1007" i="4"/>
  <c r="Q1007" i="4"/>
  <c r="V1007" i="4"/>
  <c r="T999" i="4"/>
  <c r="Q999" i="4"/>
  <c r="V999" i="4"/>
  <c r="T991" i="4"/>
  <c r="Q991" i="4"/>
  <c r="V991" i="4"/>
  <c r="Q983" i="4"/>
  <c r="V983" i="4"/>
  <c r="T975" i="4"/>
  <c r="Q975" i="4"/>
  <c r="V975" i="4"/>
  <c r="Q967" i="4"/>
  <c r="V967" i="4"/>
  <c r="S959" i="4"/>
  <c r="V959" i="4"/>
  <c r="Q951" i="4"/>
  <c r="V951" i="4"/>
  <c r="T943" i="4"/>
  <c r="V943" i="4"/>
  <c r="Q943" i="4"/>
  <c r="Q935" i="4"/>
  <c r="V935" i="4"/>
  <c r="T927" i="4"/>
  <c r="Q927" i="4"/>
  <c r="V927" i="4"/>
  <c r="Q919" i="4"/>
  <c r="V919" i="4"/>
  <c r="T911" i="4"/>
  <c r="Q911" i="4"/>
  <c r="V911" i="4"/>
  <c r="O903" i="4"/>
  <c r="Q903" i="4"/>
  <c r="V903" i="4"/>
  <c r="T895" i="4"/>
  <c r="Q895" i="4"/>
  <c r="V895" i="4"/>
  <c r="T887" i="4"/>
  <c r="Q887" i="4"/>
  <c r="V887" i="4"/>
  <c r="T879" i="4"/>
  <c r="Q879" i="4"/>
  <c r="V879" i="4"/>
  <c r="T871" i="4"/>
  <c r="Q871" i="4"/>
  <c r="V871" i="4"/>
  <c r="T863" i="4"/>
  <c r="Q863" i="4"/>
  <c r="V863" i="4"/>
  <c r="T855" i="4"/>
  <c r="Q855" i="4"/>
  <c r="V855" i="4"/>
  <c r="T847" i="4"/>
  <c r="Q847" i="4"/>
  <c r="V847" i="4"/>
  <c r="T839" i="4"/>
  <c r="Q839" i="4"/>
  <c r="V839" i="4"/>
  <c r="T831" i="4"/>
  <c r="V831" i="4"/>
  <c r="Q831" i="4"/>
  <c r="T823" i="4"/>
  <c r="Q823" i="4"/>
  <c r="V823" i="4"/>
  <c r="T815" i="4"/>
  <c r="V815" i="4"/>
  <c r="Q815" i="4"/>
  <c r="T807" i="4"/>
  <c r="Q807" i="4"/>
  <c r="V807" i="4"/>
  <c r="T799" i="4"/>
  <c r="V799" i="4"/>
  <c r="Q799" i="4"/>
  <c r="Q791" i="4"/>
  <c r="V791" i="4"/>
  <c r="T783" i="4"/>
  <c r="V783" i="4"/>
  <c r="Q783" i="4"/>
  <c r="Q775" i="4"/>
  <c r="V775" i="4"/>
  <c r="T767" i="4"/>
  <c r="V767" i="4"/>
  <c r="Q767" i="4"/>
  <c r="V759" i="4"/>
  <c r="Q759" i="4"/>
  <c r="T751" i="4"/>
  <c r="Q751" i="4"/>
  <c r="V751" i="4"/>
  <c r="Q743" i="4"/>
  <c r="V743" i="4"/>
  <c r="T735" i="4"/>
  <c r="Q735" i="4"/>
  <c r="V735" i="4"/>
  <c r="T727" i="4"/>
  <c r="Q727" i="4"/>
  <c r="V727" i="4"/>
  <c r="T719" i="4"/>
  <c r="V719" i="4"/>
  <c r="Q719" i="4"/>
  <c r="T711" i="4"/>
  <c r="Q711" i="4"/>
  <c r="V711" i="4"/>
  <c r="T703" i="4"/>
  <c r="V703" i="4"/>
  <c r="Q703" i="4"/>
  <c r="T695" i="4"/>
  <c r="V695" i="4"/>
  <c r="Q695" i="4"/>
  <c r="T687" i="4"/>
  <c r="Q687" i="4"/>
  <c r="V687" i="4"/>
  <c r="T679" i="4"/>
  <c r="Q679" i="4"/>
  <c r="V679" i="4"/>
  <c r="T671" i="4"/>
  <c r="Q671" i="4"/>
  <c r="V671" i="4"/>
  <c r="T663" i="4"/>
  <c r="Q663" i="4"/>
  <c r="V663" i="4"/>
  <c r="T655" i="4"/>
  <c r="Q655" i="4"/>
  <c r="V655" i="4"/>
  <c r="T647" i="4"/>
  <c r="Q647" i="4"/>
  <c r="V647" i="4"/>
  <c r="Q639" i="4"/>
  <c r="V639" i="4"/>
  <c r="Q631" i="4"/>
  <c r="V631" i="4"/>
  <c r="T623" i="4"/>
  <c r="Q623" i="4"/>
  <c r="V623" i="4"/>
  <c r="T615" i="4"/>
  <c r="Q615" i="4"/>
  <c r="V615" i="4"/>
  <c r="T607" i="4"/>
  <c r="Q607" i="4"/>
  <c r="V607" i="4"/>
  <c r="T599" i="4"/>
  <c r="Q599" i="4"/>
  <c r="V599" i="4"/>
  <c r="T591" i="4"/>
  <c r="Q591" i="4"/>
  <c r="V591" i="4"/>
  <c r="O583" i="4"/>
  <c r="Q583" i="4"/>
  <c r="V583" i="4"/>
  <c r="O575" i="4"/>
  <c r="Q575" i="4"/>
  <c r="V575" i="4"/>
  <c r="S567" i="4"/>
  <c r="Q567" i="4"/>
  <c r="V567" i="4"/>
  <c r="Q559" i="4"/>
  <c r="V559" i="4"/>
  <c r="O551" i="4"/>
  <c r="Q551" i="4"/>
  <c r="V551" i="4"/>
  <c r="O543" i="4"/>
  <c r="Q543" i="4"/>
  <c r="V543" i="4"/>
  <c r="T535" i="4"/>
  <c r="Q535" i="4"/>
  <c r="V535" i="4"/>
  <c r="T527" i="4"/>
  <c r="Q527" i="4"/>
  <c r="V527" i="4"/>
  <c r="T519" i="4"/>
  <c r="Q519" i="4"/>
  <c r="V519" i="4"/>
  <c r="T511" i="4"/>
  <c r="Q511" i="4"/>
  <c r="V511" i="4"/>
  <c r="Q503" i="4"/>
  <c r="V503" i="4"/>
  <c r="O495" i="4"/>
  <c r="Q495" i="4"/>
  <c r="V495" i="4"/>
  <c r="T487" i="4"/>
  <c r="Q487" i="4"/>
  <c r="V487" i="4"/>
  <c r="T479" i="4"/>
  <c r="Q479" i="4"/>
  <c r="V479" i="4"/>
  <c r="T471" i="4"/>
  <c r="Q471" i="4"/>
  <c r="V471" i="4"/>
  <c r="T463" i="4"/>
  <c r="Q463" i="4"/>
  <c r="V463" i="4"/>
  <c r="T455" i="4"/>
  <c r="Q455" i="4"/>
  <c r="V455" i="4"/>
  <c r="Q447" i="4"/>
  <c r="V447" i="4"/>
  <c r="T439" i="4"/>
  <c r="Q439" i="4"/>
  <c r="V439" i="4"/>
  <c r="T431" i="4"/>
  <c r="Q431" i="4"/>
  <c r="V431" i="4"/>
  <c r="T423" i="4"/>
  <c r="Q423" i="4"/>
  <c r="V423" i="4"/>
  <c r="T415" i="4"/>
  <c r="Q415" i="4"/>
  <c r="V415" i="4"/>
  <c r="T407" i="4"/>
  <c r="Q407" i="4"/>
  <c r="V407" i="4"/>
  <c r="T399" i="4"/>
  <c r="Q399" i="4"/>
  <c r="T391" i="4"/>
  <c r="Q391" i="4"/>
  <c r="V391" i="4"/>
  <c r="Q383" i="4"/>
  <c r="V383" i="4"/>
  <c r="T375" i="4"/>
  <c r="Q375" i="4"/>
  <c r="V375" i="4"/>
  <c r="Q367" i="4"/>
  <c r="V367" i="4"/>
  <c r="T359" i="4"/>
  <c r="Q359" i="4"/>
  <c r="V359" i="4"/>
  <c r="T351" i="4"/>
  <c r="Q351" i="4"/>
  <c r="V351" i="4"/>
  <c r="S343" i="4"/>
  <c r="Q343" i="4"/>
  <c r="V343" i="4"/>
  <c r="Q335" i="4"/>
  <c r="V335" i="4"/>
  <c r="Q327" i="4"/>
  <c r="V327" i="4"/>
  <c r="S319" i="4"/>
  <c r="Q319" i="4"/>
  <c r="V319" i="4"/>
  <c r="S311" i="4"/>
  <c r="Q311" i="4"/>
  <c r="V311" i="4"/>
  <c r="S303" i="4"/>
  <c r="Q303" i="4"/>
  <c r="V303" i="4"/>
  <c r="T295" i="4"/>
  <c r="Q295" i="4"/>
  <c r="V295" i="4"/>
  <c r="Q287" i="4"/>
  <c r="V287" i="4"/>
  <c r="T279" i="4"/>
  <c r="Q279" i="4"/>
  <c r="V279" i="4"/>
  <c r="T271" i="4"/>
  <c r="Q271" i="4"/>
  <c r="V271" i="4"/>
  <c r="S263" i="4"/>
  <c r="Q263" i="4"/>
  <c r="V263" i="4"/>
  <c r="O255" i="4"/>
  <c r="Q255" i="4"/>
  <c r="V255" i="4"/>
  <c r="Q247" i="4"/>
  <c r="V247" i="4"/>
  <c r="Q239" i="4"/>
  <c r="V239" i="4"/>
  <c r="O231" i="4"/>
  <c r="Q231" i="4"/>
  <c r="V231" i="4"/>
  <c r="V726" i="4"/>
  <c r="V374" i="4"/>
  <c r="Q1166" i="4"/>
  <c r="V1166" i="4"/>
  <c r="V1158" i="4"/>
  <c r="Q1158" i="4"/>
  <c r="Q1150" i="4"/>
  <c r="V1150" i="4"/>
  <c r="Q1142" i="4"/>
  <c r="V1142" i="4"/>
  <c r="Q1134" i="4"/>
  <c r="V1134" i="4"/>
  <c r="V1126" i="4"/>
  <c r="Q1126" i="4"/>
  <c r="Q1118" i="4"/>
  <c r="V1118" i="4"/>
  <c r="Q1110" i="4"/>
  <c r="V1110" i="4"/>
  <c r="Q1102" i="4"/>
  <c r="V1102" i="4"/>
  <c r="Q1094" i="4"/>
  <c r="V1094" i="4"/>
  <c r="Q1086" i="4"/>
  <c r="V1086" i="4"/>
  <c r="Q1078" i="4"/>
  <c r="V1078" i="4"/>
  <c r="Q1070" i="4"/>
  <c r="V1070" i="4"/>
  <c r="Q1062" i="4"/>
  <c r="V1062" i="4"/>
  <c r="Q1054" i="4"/>
  <c r="V1054" i="4"/>
  <c r="Q1046" i="4"/>
  <c r="V1046" i="4"/>
  <c r="Q1038" i="4"/>
  <c r="V1038" i="4"/>
  <c r="V1030" i="4"/>
  <c r="Q1030" i="4"/>
  <c r="Q1022" i="4"/>
  <c r="V1022" i="4"/>
  <c r="Q1014" i="4"/>
  <c r="V1014" i="4"/>
  <c r="Q1006" i="4"/>
  <c r="V1006" i="4"/>
  <c r="V998" i="4"/>
  <c r="Q998" i="4"/>
  <c r="Q990" i="4"/>
  <c r="V990" i="4"/>
  <c r="Q982" i="4"/>
  <c r="V982" i="4"/>
  <c r="Q974" i="4"/>
  <c r="V974" i="4"/>
  <c r="Q966" i="4"/>
  <c r="V966" i="4"/>
  <c r="Q958" i="4"/>
  <c r="V958" i="4"/>
  <c r="Q950" i="4"/>
  <c r="V950" i="4"/>
  <c r="Q942" i="4"/>
  <c r="V942" i="4"/>
  <c r="Q934" i="4"/>
  <c r="V934" i="4"/>
  <c r="Q926" i="4"/>
  <c r="V926" i="4"/>
  <c r="Q918" i="4"/>
  <c r="V918" i="4"/>
  <c r="Q910" i="4"/>
  <c r="V910" i="4"/>
  <c r="V902" i="4"/>
  <c r="Q902" i="4"/>
  <c r="Q894" i="4"/>
  <c r="V894" i="4"/>
  <c r="Q886" i="4"/>
  <c r="V886" i="4"/>
  <c r="Q878" i="4"/>
  <c r="V878" i="4"/>
  <c r="Q870" i="4"/>
  <c r="V870" i="4"/>
  <c r="Q862" i="4"/>
  <c r="V862" i="4"/>
  <c r="V854" i="4"/>
  <c r="Q854" i="4"/>
  <c r="Q846" i="4"/>
  <c r="V846" i="4"/>
  <c r="Q838" i="4"/>
  <c r="V838" i="4"/>
  <c r="Q830" i="4"/>
  <c r="V830" i="4"/>
  <c r="Q822" i="4"/>
  <c r="V822" i="4"/>
  <c r="Q814" i="4"/>
  <c r="V814" i="4"/>
  <c r="Q806" i="4"/>
  <c r="V806" i="4"/>
  <c r="Q798" i="4"/>
  <c r="V798" i="4"/>
  <c r="Q790" i="4"/>
  <c r="V790" i="4"/>
  <c r="Q782" i="4"/>
  <c r="V782" i="4"/>
  <c r="Q774" i="4"/>
  <c r="V774" i="4"/>
  <c r="Q766" i="4"/>
  <c r="V766" i="4"/>
  <c r="Q758" i="4"/>
  <c r="V758" i="4"/>
  <c r="Q750" i="4"/>
  <c r="V750" i="4"/>
  <c r="Q742" i="4"/>
  <c r="V742" i="4"/>
  <c r="Q734" i="4"/>
  <c r="V734" i="4"/>
  <c r="V718" i="4"/>
  <c r="Q718" i="4"/>
  <c r="Q710" i="4"/>
  <c r="V710" i="4"/>
  <c r="Q702" i="4"/>
  <c r="V702" i="4"/>
  <c r="Q694" i="4"/>
  <c r="V694" i="4"/>
  <c r="Q686" i="4"/>
  <c r="V686" i="4"/>
  <c r="Q678" i="4"/>
  <c r="V678" i="4"/>
  <c r="Q670" i="4"/>
  <c r="V670" i="4"/>
  <c r="Q654" i="4"/>
  <c r="V654" i="4"/>
  <c r="Q646" i="4"/>
  <c r="V646" i="4"/>
  <c r="Q638" i="4"/>
  <c r="V638" i="4"/>
  <c r="Q630" i="4"/>
  <c r="V630" i="4"/>
  <c r="Q622" i="4"/>
  <c r="V622" i="4"/>
  <c r="Q614" i="4"/>
  <c r="V614" i="4"/>
  <c r="Q606" i="4"/>
  <c r="V606" i="4"/>
  <c r="Q598" i="4"/>
  <c r="V598" i="4"/>
  <c r="Q590" i="4"/>
  <c r="V590" i="4"/>
  <c r="Q582" i="4"/>
  <c r="V582" i="4"/>
  <c r="Q574" i="4"/>
  <c r="V574" i="4"/>
  <c r="Q566" i="4"/>
  <c r="V566" i="4"/>
  <c r="Q558" i="4"/>
  <c r="V558" i="4"/>
  <c r="Q550" i="4"/>
  <c r="V550" i="4"/>
  <c r="Q542" i="4"/>
  <c r="V542" i="4"/>
  <c r="Q534" i="4"/>
  <c r="V534" i="4"/>
  <c r="Q526" i="4"/>
  <c r="V526" i="4"/>
  <c r="Q518" i="4"/>
  <c r="V518" i="4"/>
  <c r="Q510" i="4"/>
  <c r="V510" i="4"/>
  <c r="Q502" i="4"/>
  <c r="V502" i="4"/>
  <c r="Q494" i="4"/>
  <c r="V494" i="4"/>
  <c r="Q486" i="4"/>
  <c r="V486" i="4"/>
  <c r="Q478" i="4"/>
  <c r="V478" i="4"/>
  <c r="Q462" i="4"/>
  <c r="V462" i="4"/>
  <c r="Q454" i="4"/>
  <c r="V454" i="4"/>
  <c r="Q446" i="4"/>
  <c r="V446" i="4"/>
  <c r="Q438" i="4"/>
  <c r="V438" i="4"/>
  <c r="Q430" i="4"/>
  <c r="V430" i="4"/>
  <c r="Q422" i="4"/>
  <c r="V422" i="4"/>
  <c r="Q414" i="4"/>
  <c r="V414" i="4"/>
  <c r="Q406" i="4"/>
  <c r="V406" i="4"/>
  <c r="Q398" i="4"/>
  <c r="V398" i="4"/>
  <c r="Q390" i="4"/>
  <c r="V390" i="4"/>
  <c r="Q382" i="4"/>
  <c r="V382" i="4"/>
  <c r="Q366" i="4"/>
  <c r="V366" i="4"/>
  <c r="Q358" i="4"/>
  <c r="V358" i="4"/>
  <c r="Q350" i="4"/>
  <c r="V350" i="4"/>
  <c r="Q342" i="4"/>
  <c r="V342" i="4"/>
  <c r="Q334" i="4"/>
  <c r="V334" i="4"/>
  <c r="Q326" i="4"/>
  <c r="V326" i="4"/>
  <c r="Q318" i="4"/>
  <c r="V318" i="4"/>
  <c r="Q310" i="4"/>
  <c r="V310" i="4"/>
  <c r="Q302" i="4"/>
  <c r="V302" i="4"/>
  <c r="Q294" i="4"/>
  <c r="V294" i="4"/>
  <c r="Q286" i="4"/>
  <c r="V286" i="4"/>
  <c r="Q278" i="4"/>
  <c r="V278" i="4"/>
  <c r="Q270" i="4"/>
  <c r="V270" i="4"/>
  <c r="Q262" i="4"/>
  <c r="V262" i="4"/>
  <c r="Q254" i="4"/>
  <c r="V254" i="4"/>
  <c r="Q246" i="4"/>
  <c r="V246" i="4"/>
  <c r="Q238" i="4"/>
  <c r="V238" i="4"/>
  <c r="Q230" i="4"/>
  <c r="V230" i="4"/>
  <c r="V1148" i="4"/>
  <c r="V1084" i="4"/>
  <c r="V1020" i="4"/>
  <c r="V956" i="4"/>
  <c r="V884" i="4"/>
  <c r="V662" i="4"/>
  <c r="T501" i="4"/>
  <c r="Q501" i="4"/>
  <c r="V501" i="4"/>
  <c r="Q493" i="4"/>
  <c r="V493" i="4"/>
  <c r="T485" i="4"/>
  <c r="Q485" i="4"/>
  <c r="V485" i="4"/>
  <c r="T477" i="4"/>
  <c r="Q477" i="4"/>
  <c r="V477" i="4"/>
  <c r="T469" i="4"/>
  <c r="Q469" i="4"/>
  <c r="V469" i="4"/>
  <c r="T461" i="4"/>
  <c r="Q461" i="4"/>
  <c r="V461" i="4"/>
  <c r="T453" i="4"/>
  <c r="Q453" i="4"/>
  <c r="V453" i="4"/>
  <c r="T445" i="4"/>
  <c r="Q445" i="4"/>
  <c r="V445" i="4"/>
  <c r="T437" i="4"/>
  <c r="Q437" i="4"/>
  <c r="V437" i="4"/>
  <c r="T429" i="4"/>
  <c r="Q429" i="4"/>
  <c r="V429" i="4"/>
  <c r="R421" i="4"/>
  <c r="Q421" i="4"/>
  <c r="V421" i="4"/>
  <c r="T413" i="4"/>
  <c r="Q413" i="4"/>
  <c r="V413" i="4"/>
  <c r="T405" i="4"/>
  <c r="Q405" i="4"/>
  <c r="V405" i="4"/>
  <c r="T397" i="4"/>
  <c r="Q397" i="4"/>
  <c r="V397" i="4"/>
  <c r="T389" i="4"/>
  <c r="Q389" i="4"/>
  <c r="V389" i="4"/>
  <c r="T381" i="4"/>
  <c r="Q381" i="4"/>
  <c r="V381" i="4"/>
  <c r="T373" i="4"/>
  <c r="Q373" i="4"/>
  <c r="V373" i="4"/>
  <c r="O365" i="4"/>
  <c r="Q365" i="4"/>
  <c r="V365" i="4"/>
  <c r="R357" i="4"/>
  <c r="Q357" i="4"/>
  <c r="V357" i="4"/>
  <c r="Q349" i="4"/>
  <c r="V349" i="4"/>
  <c r="T341" i="4"/>
  <c r="Q341" i="4"/>
  <c r="V341" i="4"/>
  <c r="O333" i="4"/>
  <c r="Q333" i="4"/>
  <c r="V333" i="4"/>
  <c r="S325" i="4"/>
  <c r="Q325" i="4"/>
  <c r="V325" i="4"/>
  <c r="S317" i="4"/>
  <c r="Q317" i="4"/>
  <c r="V317" i="4"/>
  <c r="S309" i="4"/>
  <c r="Q309" i="4"/>
  <c r="V309" i="4"/>
  <c r="T301" i="4"/>
  <c r="Q301" i="4"/>
  <c r="V301" i="4"/>
  <c r="Q293" i="4"/>
  <c r="V293" i="4"/>
  <c r="R285" i="4"/>
  <c r="Q285" i="4"/>
  <c r="V285" i="4"/>
  <c r="Q277" i="4"/>
  <c r="V277" i="4"/>
  <c r="T269" i="4"/>
  <c r="Q269" i="4"/>
  <c r="V269" i="4"/>
  <c r="R261" i="4"/>
  <c r="Q261" i="4"/>
  <c r="V261" i="4"/>
  <c r="Q253" i="4"/>
  <c r="V253" i="4"/>
  <c r="O245" i="4"/>
  <c r="Q245" i="4"/>
  <c r="V245" i="4"/>
  <c r="O237" i="4"/>
  <c r="Q237" i="4"/>
  <c r="V237" i="4"/>
  <c r="Q229" i="4"/>
  <c r="V229" i="4"/>
  <c r="V876" i="4"/>
  <c r="Q1156" i="4"/>
  <c r="V1156" i="4"/>
  <c r="Q1140" i="4"/>
  <c r="V1140" i="4"/>
  <c r="Q1124" i="4"/>
  <c r="V1124" i="4"/>
  <c r="Q1108" i="4"/>
  <c r="V1108" i="4"/>
  <c r="Q1092" i="4"/>
  <c r="V1092" i="4"/>
  <c r="Q1076" i="4"/>
  <c r="V1076" i="4"/>
  <c r="Q1060" i="4"/>
  <c r="V1060" i="4"/>
  <c r="Q1044" i="4"/>
  <c r="V1044" i="4"/>
  <c r="Q1028" i="4"/>
  <c r="V1028" i="4"/>
  <c r="Q1012" i="4"/>
  <c r="V1012" i="4"/>
  <c r="Q996" i="4"/>
  <c r="V996" i="4"/>
  <c r="Q980" i="4"/>
  <c r="V980" i="4"/>
  <c r="Q964" i="4"/>
  <c r="V964" i="4"/>
  <c r="Q948" i="4"/>
  <c r="V948" i="4"/>
  <c r="Q932" i="4"/>
  <c r="V932" i="4"/>
  <c r="Q916" i="4"/>
  <c r="V916" i="4"/>
  <c r="Q900" i="4"/>
  <c r="V900" i="4"/>
  <c r="Q892" i="4"/>
  <c r="V892" i="4"/>
  <c r="Q868" i="4"/>
  <c r="V868" i="4"/>
  <c r="Q860" i="4"/>
  <c r="V860" i="4"/>
  <c r="Q836" i="4"/>
  <c r="V836" i="4"/>
  <c r="Q828" i="4"/>
  <c r="V828" i="4"/>
  <c r="Q820" i="4"/>
  <c r="V820" i="4"/>
  <c r="Q812" i="4"/>
  <c r="V812" i="4"/>
  <c r="Q804" i="4"/>
  <c r="V804" i="4"/>
  <c r="Q796" i="4"/>
  <c r="V796" i="4"/>
  <c r="Q788" i="4"/>
  <c r="V788" i="4"/>
  <c r="Q780" i="4"/>
  <c r="V780" i="4"/>
  <c r="Q772" i="4"/>
  <c r="V772" i="4"/>
  <c r="Q764" i="4"/>
  <c r="V764" i="4"/>
  <c r="Q756" i="4"/>
  <c r="V756" i="4"/>
  <c r="Q740" i="4"/>
  <c r="V740" i="4"/>
  <c r="Q732" i="4"/>
  <c r="V732" i="4"/>
  <c r="Q724" i="4"/>
  <c r="V724" i="4"/>
  <c r="Q716" i="4"/>
  <c r="V716" i="4"/>
  <c r="Q708" i="4"/>
  <c r="V708" i="4"/>
  <c r="Q700" i="4"/>
  <c r="V700" i="4"/>
  <c r="Q692" i="4"/>
  <c r="V692" i="4"/>
  <c r="Q684" i="4"/>
  <c r="V684" i="4"/>
  <c r="Q676" i="4"/>
  <c r="V676" i="4"/>
  <c r="Q668" i="4"/>
  <c r="V668" i="4"/>
  <c r="Q660" i="4"/>
  <c r="V660" i="4"/>
  <c r="Q652" i="4"/>
  <c r="V652" i="4"/>
  <c r="Q644" i="4"/>
  <c r="V644" i="4"/>
  <c r="Q636" i="4"/>
  <c r="V636" i="4"/>
  <c r="Q628" i="4"/>
  <c r="V628" i="4"/>
  <c r="Q620" i="4"/>
  <c r="V620" i="4"/>
  <c r="Q612" i="4"/>
  <c r="V612" i="4"/>
  <c r="Q604" i="4"/>
  <c r="V604" i="4"/>
  <c r="Q596" i="4"/>
  <c r="V596" i="4"/>
  <c r="Q588" i="4"/>
  <c r="V588" i="4"/>
  <c r="Q580" i="4"/>
  <c r="V580" i="4"/>
  <c r="Q572" i="4"/>
  <c r="V572" i="4"/>
  <c r="Q564" i="4"/>
  <c r="V564" i="4"/>
  <c r="Q548" i="4"/>
  <c r="V548" i="4"/>
  <c r="Q540" i="4"/>
  <c r="V540" i="4"/>
  <c r="Q532" i="4"/>
  <c r="V532" i="4"/>
  <c r="Q524" i="4"/>
  <c r="V524" i="4"/>
  <c r="Q516" i="4"/>
  <c r="V516" i="4"/>
  <c r="Q508" i="4"/>
  <c r="V508" i="4"/>
  <c r="Q500" i="4"/>
  <c r="V500" i="4"/>
  <c r="Q484" i="4"/>
  <c r="V484" i="4"/>
  <c r="Q476" i="4"/>
  <c r="V476" i="4"/>
  <c r="Q468" i="4"/>
  <c r="V468" i="4"/>
  <c r="Q460" i="4"/>
  <c r="V460" i="4"/>
  <c r="Q452" i="4"/>
  <c r="V452" i="4"/>
  <c r="Q444" i="4"/>
  <c r="V444" i="4"/>
  <c r="Q436" i="4"/>
  <c r="V436" i="4"/>
  <c r="Q428" i="4"/>
  <c r="V428" i="4"/>
  <c r="Q420" i="4"/>
  <c r="V420" i="4"/>
  <c r="Q412" i="4"/>
  <c r="V412" i="4"/>
  <c r="Q404" i="4"/>
  <c r="V404" i="4"/>
  <c r="Q396" i="4"/>
  <c r="V396" i="4"/>
  <c r="Q388" i="4"/>
  <c r="V388" i="4"/>
  <c r="Q380" i="4"/>
  <c r="V380" i="4"/>
  <c r="Q372" i="4"/>
  <c r="V372" i="4"/>
  <c r="Q364" i="4"/>
  <c r="V364" i="4"/>
  <c r="Q356" i="4"/>
  <c r="V356" i="4"/>
  <c r="Q348" i="4"/>
  <c r="V348" i="4"/>
  <c r="Q340" i="4"/>
  <c r="V340" i="4"/>
  <c r="Q332" i="4"/>
  <c r="V332" i="4"/>
  <c r="Q324" i="4"/>
  <c r="V324" i="4"/>
  <c r="Q316" i="4"/>
  <c r="V316" i="4"/>
  <c r="Q308" i="4"/>
  <c r="V308" i="4"/>
  <c r="Q300" i="4"/>
  <c r="V300" i="4"/>
  <c r="Q292" i="4"/>
  <c r="V292" i="4"/>
  <c r="Q284" i="4"/>
  <c r="V284" i="4"/>
  <c r="Q276" i="4"/>
  <c r="V276" i="4"/>
  <c r="Q268" i="4"/>
  <c r="V268" i="4"/>
  <c r="Q260" i="4"/>
  <c r="V260" i="4"/>
  <c r="Q252" i="4"/>
  <c r="V252" i="4"/>
  <c r="Q244" i="4"/>
  <c r="V244" i="4"/>
  <c r="Q236" i="4"/>
  <c r="V236" i="4"/>
  <c r="Q228" i="4"/>
  <c r="V228" i="4"/>
  <c r="V1132" i="4"/>
  <c r="V1068" i="4"/>
  <c r="V1004" i="4"/>
  <c r="V940" i="4"/>
  <c r="V852" i="4"/>
  <c r="V844" i="4"/>
  <c r="V556" i="4"/>
  <c r="Q959" i="4"/>
  <c r="S799" i="4"/>
  <c r="T416" i="4"/>
  <c r="R814" i="4"/>
  <c r="R990" i="4"/>
  <c r="S382" i="4"/>
  <c r="S542" i="4"/>
  <c r="S718" i="4"/>
  <c r="S1094" i="4"/>
  <c r="R622" i="4"/>
  <c r="R910" i="4"/>
  <c r="S398" i="4"/>
  <c r="R542" i="4"/>
  <c r="S646" i="4"/>
  <c r="S734" i="4"/>
  <c r="S830" i="4"/>
  <c r="S926" i="4"/>
  <c r="R1006" i="4"/>
  <c r="R1094" i="4"/>
  <c r="O854" i="4"/>
  <c r="R406" i="4"/>
  <c r="R558" i="4"/>
  <c r="S654" i="4"/>
  <c r="R742" i="4"/>
  <c r="S846" i="4"/>
  <c r="R926" i="4"/>
  <c r="S1022" i="4"/>
  <c r="R1110" i="4"/>
  <c r="O614" i="4"/>
  <c r="S446" i="4"/>
  <c r="S574" i="4"/>
  <c r="S670" i="4"/>
  <c r="S750" i="4"/>
  <c r="R854" i="4"/>
  <c r="R942" i="4"/>
  <c r="R1022" i="4"/>
  <c r="S1126" i="4"/>
  <c r="O398" i="4"/>
  <c r="R494" i="4"/>
  <c r="R574" i="4"/>
  <c r="R678" i="4"/>
  <c r="S766" i="4"/>
  <c r="S862" i="4"/>
  <c r="S958" i="4"/>
  <c r="R1038" i="4"/>
  <c r="R1126" i="4"/>
  <c r="S510" i="4"/>
  <c r="R590" i="4"/>
  <c r="S686" i="4"/>
  <c r="R774" i="4"/>
  <c r="S878" i="4"/>
  <c r="R958" i="4"/>
  <c r="S1054" i="4"/>
  <c r="R1142" i="4"/>
  <c r="R510" i="4"/>
  <c r="S606" i="4"/>
  <c r="S702" i="4"/>
  <c r="S782" i="4"/>
  <c r="R886" i="4"/>
  <c r="R974" i="4"/>
  <c r="R1054" i="4"/>
  <c r="S1158" i="4"/>
  <c r="R374" i="4"/>
  <c r="R526" i="4"/>
  <c r="R606" i="4"/>
  <c r="R710" i="4"/>
  <c r="S806" i="4"/>
  <c r="R894" i="4"/>
  <c r="S990" i="4"/>
  <c r="R1078" i="4"/>
  <c r="R1158" i="4"/>
  <c r="S777" i="4"/>
  <c r="R576" i="4"/>
  <c r="O416" i="4"/>
  <c r="R608" i="4"/>
  <c r="O656" i="4"/>
  <c r="R840" i="4"/>
  <c r="R936" i="4"/>
  <c r="S400" i="4"/>
  <c r="R447" i="4"/>
  <c r="S823" i="4"/>
  <c r="R495" i="4"/>
  <c r="S903" i="4"/>
  <c r="R503" i="4"/>
  <c r="R959" i="4"/>
  <c r="R567" i="4"/>
  <c r="R1119" i="4"/>
  <c r="R647" i="4"/>
  <c r="R679" i="4"/>
  <c r="S743" i="4"/>
  <c r="O487" i="4"/>
  <c r="R519" i="4"/>
  <c r="S687" i="4"/>
  <c r="S855" i="4"/>
  <c r="S983" i="4"/>
  <c r="S967" i="4"/>
  <c r="R551" i="4"/>
  <c r="S703" i="4"/>
  <c r="R855" i="4"/>
  <c r="S559" i="4"/>
  <c r="S735" i="4"/>
  <c r="S871" i="4"/>
  <c r="R1023" i="4"/>
  <c r="R1031" i="4"/>
  <c r="R455" i="4"/>
  <c r="R599" i="4"/>
  <c r="S751" i="4"/>
  <c r="S911" i="4"/>
  <c r="S1095" i="4"/>
  <c r="O798" i="4"/>
  <c r="R463" i="4"/>
  <c r="S639" i="4"/>
  <c r="S791" i="4"/>
  <c r="R927" i="4"/>
  <c r="R1103" i="4"/>
  <c r="R471" i="4"/>
  <c r="S527" i="4"/>
  <c r="R575" i="4"/>
  <c r="S655" i="4"/>
  <c r="S711" i="4"/>
  <c r="S759" i="4"/>
  <c r="R823" i="4"/>
  <c r="S879" i="4"/>
  <c r="S935" i="4"/>
  <c r="S991" i="4"/>
  <c r="R1039" i="4"/>
  <c r="S1127" i="4"/>
  <c r="R448" i="4"/>
  <c r="S968" i="4"/>
  <c r="O672" i="4"/>
  <c r="S992" i="4"/>
  <c r="O591" i="4"/>
  <c r="R527" i="4"/>
  <c r="S663" i="4"/>
  <c r="S767" i="4"/>
  <c r="S887" i="4"/>
  <c r="R991" i="4"/>
  <c r="R1135" i="4"/>
  <c r="S375" i="4"/>
  <c r="R487" i="4"/>
  <c r="R535" i="4"/>
  <c r="S591" i="4"/>
  <c r="S671" i="4"/>
  <c r="S719" i="4"/>
  <c r="S775" i="4"/>
  <c r="S839" i="4"/>
  <c r="R887" i="4"/>
  <c r="S951" i="4"/>
  <c r="S999" i="4"/>
  <c r="S1087" i="4"/>
  <c r="R1143" i="4"/>
  <c r="R512" i="4"/>
  <c r="R680" i="4"/>
  <c r="S1056" i="4"/>
  <c r="O440" i="4"/>
  <c r="O567" i="4"/>
  <c r="R479" i="4"/>
  <c r="R583" i="4"/>
  <c r="R711" i="4"/>
  <c r="S831" i="4"/>
  <c r="S943" i="4"/>
  <c r="S1079" i="4"/>
  <c r="R480" i="4"/>
  <c r="S439" i="4"/>
  <c r="S495" i="4"/>
  <c r="R543" i="4"/>
  <c r="R591" i="4"/>
  <c r="S679" i="4"/>
  <c r="S727" i="4"/>
  <c r="R775" i="4"/>
  <c r="S847" i="4"/>
  <c r="S895" i="4"/>
  <c r="S1007" i="4"/>
  <c r="R1087" i="4"/>
  <c r="R1151" i="4"/>
  <c r="R544" i="4"/>
  <c r="S800" i="4"/>
  <c r="O920" i="4"/>
  <c r="O535" i="4"/>
  <c r="O503" i="4"/>
  <c r="S463" i="4"/>
  <c r="R511" i="4"/>
  <c r="R559" i="4"/>
  <c r="S647" i="4"/>
  <c r="S695" i="4"/>
  <c r="R743" i="4"/>
  <c r="S807" i="4"/>
  <c r="S863" i="4"/>
  <c r="S927" i="4"/>
  <c r="S975" i="4"/>
  <c r="S1031" i="4"/>
  <c r="R1111" i="4"/>
  <c r="S408" i="4"/>
  <c r="R640" i="4"/>
  <c r="T600" i="4"/>
  <c r="O584" i="4"/>
  <c r="S427" i="4"/>
  <c r="S431" i="4"/>
  <c r="S471" i="4"/>
  <c r="S503" i="4"/>
  <c r="S535" i="4"/>
  <c r="S599" i="4"/>
  <c r="R655" i="4"/>
  <c r="R687" i="4"/>
  <c r="R719" i="4"/>
  <c r="R751" i="4"/>
  <c r="R791" i="4"/>
  <c r="R831" i="4"/>
  <c r="R863" i="4"/>
  <c r="R895" i="4"/>
  <c r="R935" i="4"/>
  <c r="R967" i="4"/>
  <c r="R999" i="4"/>
  <c r="S1039" i="4"/>
  <c r="R1095" i="4"/>
  <c r="S1143" i="4"/>
  <c r="S569" i="4"/>
  <c r="O511" i="4"/>
  <c r="O395" i="4"/>
  <c r="S447" i="4"/>
  <c r="S479" i="4"/>
  <c r="S511" i="4"/>
  <c r="S543" i="4"/>
  <c r="S575" i="4"/>
  <c r="R607" i="4"/>
  <c r="R663" i="4"/>
  <c r="R695" i="4"/>
  <c r="R727" i="4"/>
  <c r="R759" i="4"/>
  <c r="R799" i="4"/>
  <c r="R839" i="4"/>
  <c r="R871" i="4"/>
  <c r="R903" i="4"/>
  <c r="R943" i="4"/>
  <c r="R975" i="4"/>
  <c r="R1007" i="4"/>
  <c r="S1111" i="4"/>
  <c r="S1151" i="4"/>
  <c r="O1011" i="4"/>
  <c r="S455" i="4"/>
  <c r="S487" i="4"/>
  <c r="S519" i="4"/>
  <c r="S551" i="4"/>
  <c r="S583" i="4"/>
  <c r="R639" i="4"/>
  <c r="R671" i="4"/>
  <c r="R703" i="4"/>
  <c r="R735" i="4"/>
  <c r="R767" i="4"/>
  <c r="R807" i="4"/>
  <c r="R847" i="4"/>
  <c r="R879" i="4"/>
  <c r="R911" i="4"/>
  <c r="R951" i="4"/>
  <c r="R983" i="4"/>
  <c r="S1023" i="4"/>
  <c r="R1079" i="4"/>
  <c r="S1119" i="4"/>
  <c r="O599" i="4"/>
  <c r="O463" i="4"/>
  <c r="R382" i="4"/>
  <c r="S486" i="4"/>
  <c r="S518" i="4"/>
  <c r="S550" i="4"/>
  <c r="S582" i="4"/>
  <c r="S614" i="4"/>
  <c r="R654" i="4"/>
  <c r="R686" i="4"/>
  <c r="R718" i="4"/>
  <c r="R750" i="4"/>
  <c r="R782" i="4"/>
  <c r="R830" i="4"/>
  <c r="R862" i="4"/>
  <c r="S902" i="4"/>
  <c r="S934" i="4"/>
  <c r="S966" i="4"/>
  <c r="S998" i="4"/>
  <c r="S1030" i="4"/>
  <c r="S1062" i="4"/>
  <c r="S1102" i="4"/>
  <c r="S1134" i="4"/>
  <c r="S1166" i="4"/>
  <c r="S609" i="4"/>
  <c r="O670" i="4"/>
  <c r="O550" i="4"/>
  <c r="O390" i="4"/>
  <c r="S390" i="4"/>
  <c r="R486" i="4"/>
  <c r="R518" i="4"/>
  <c r="R550" i="4"/>
  <c r="R582" i="4"/>
  <c r="R614" i="4"/>
  <c r="S662" i="4"/>
  <c r="S694" i="4"/>
  <c r="S726" i="4"/>
  <c r="S758" i="4"/>
  <c r="S798" i="4"/>
  <c r="S838" i="4"/>
  <c r="S870" i="4"/>
  <c r="R902" i="4"/>
  <c r="R934" i="4"/>
  <c r="R966" i="4"/>
  <c r="R998" i="4"/>
  <c r="R1030" i="4"/>
  <c r="R1062" i="4"/>
  <c r="R1134" i="4"/>
  <c r="R1166" i="4"/>
  <c r="S713" i="4"/>
  <c r="O374" i="4"/>
  <c r="R390" i="4"/>
  <c r="S494" i="4"/>
  <c r="S526" i="4"/>
  <c r="S558" i="4"/>
  <c r="S590" i="4"/>
  <c r="S622" i="4"/>
  <c r="R662" i="4"/>
  <c r="R694" i="4"/>
  <c r="R726" i="4"/>
  <c r="R758" i="4"/>
  <c r="R798" i="4"/>
  <c r="R838" i="4"/>
  <c r="R870" i="4"/>
  <c r="S910" i="4"/>
  <c r="S942" i="4"/>
  <c r="S974" i="4"/>
  <c r="S1006" i="4"/>
  <c r="S1038" i="4"/>
  <c r="S1078" i="4"/>
  <c r="S1142" i="4"/>
  <c r="S745" i="4"/>
  <c r="O654" i="4"/>
  <c r="S829" i="4"/>
  <c r="R398" i="4"/>
  <c r="S502" i="4"/>
  <c r="S534" i="4"/>
  <c r="S566" i="4"/>
  <c r="S598" i="4"/>
  <c r="S630" i="4"/>
  <c r="R670" i="4"/>
  <c r="R702" i="4"/>
  <c r="R734" i="4"/>
  <c r="R766" i="4"/>
  <c r="R806" i="4"/>
  <c r="R846" i="4"/>
  <c r="R878" i="4"/>
  <c r="S918" i="4"/>
  <c r="S950" i="4"/>
  <c r="S982" i="4"/>
  <c r="S1014" i="4"/>
  <c r="S1046" i="4"/>
  <c r="S1086" i="4"/>
  <c r="S1118" i="4"/>
  <c r="S1150" i="4"/>
  <c r="S441" i="4"/>
  <c r="R849" i="4"/>
  <c r="O606" i="4"/>
  <c r="S374" i="4"/>
  <c r="S406" i="4"/>
  <c r="R502" i="4"/>
  <c r="R534" i="4"/>
  <c r="R566" i="4"/>
  <c r="R598" i="4"/>
  <c r="R630" i="4"/>
  <c r="S678" i="4"/>
  <c r="S710" i="4"/>
  <c r="S742" i="4"/>
  <c r="S774" i="4"/>
  <c r="S814" i="4"/>
  <c r="S854" i="4"/>
  <c r="S886" i="4"/>
  <c r="R918" i="4"/>
  <c r="R950" i="4"/>
  <c r="R982" i="4"/>
  <c r="R1014" i="4"/>
  <c r="R1046" i="4"/>
  <c r="R1086" i="4"/>
  <c r="R1118" i="4"/>
  <c r="R1150" i="4"/>
  <c r="S473" i="4"/>
  <c r="R881" i="4"/>
  <c r="S537" i="4"/>
  <c r="R1057" i="4"/>
  <c r="R883" i="4"/>
  <c r="O891" i="4"/>
  <c r="O899" i="4"/>
  <c r="S861" i="4"/>
  <c r="R385" i="4"/>
  <c r="R537" i="4"/>
  <c r="R713" i="4"/>
  <c r="S857" i="4"/>
  <c r="R403" i="4"/>
  <c r="O427" i="4"/>
  <c r="R441" i="4"/>
  <c r="R569" i="4"/>
  <c r="R745" i="4"/>
  <c r="S889" i="4"/>
  <c r="S619" i="4"/>
  <c r="R675" i="4"/>
  <c r="O443" i="4"/>
  <c r="R389" i="4"/>
  <c r="S651" i="4"/>
  <c r="S667" i="4"/>
  <c r="O691" i="4"/>
  <c r="S413" i="4"/>
  <c r="R473" i="4"/>
  <c r="R609" i="4"/>
  <c r="R777" i="4"/>
  <c r="S1097" i="4"/>
  <c r="R651" i="4"/>
  <c r="R667" i="4"/>
  <c r="O739" i="4"/>
  <c r="R437" i="4"/>
  <c r="S505" i="4"/>
  <c r="S641" i="4"/>
  <c r="S809" i="4"/>
  <c r="R1029" i="4"/>
  <c r="S699" i="4"/>
  <c r="S691" i="4"/>
  <c r="O747" i="4"/>
  <c r="S477" i="4"/>
  <c r="R505" i="4"/>
  <c r="R641" i="4"/>
  <c r="R809" i="4"/>
  <c r="R1053" i="4"/>
  <c r="R699" i="4"/>
  <c r="O459" i="4"/>
  <c r="O755" i="4"/>
  <c r="O1019" i="4"/>
  <c r="R763" i="4"/>
  <c r="S995" i="4"/>
  <c r="S707" i="4"/>
  <c r="S843" i="4"/>
  <c r="O619" i="4"/>
  <c r="O811" i="4"/>
  <c r="O1027" i="4"/>
  <c r="S795" i="4"/>
  <c r="R995" i="4"/>
  <c r="R707" i="4"/>
  <c r="R843" i="4"/>
  <c r="O659" i="4"/>
  <c r="O819" i="4"/>
  <c r="O1075" i="4"/>
  <c r="S851" i="4"/>
  <c r="S739" i="4"/>
  <c r="R907" i="4"/>
  <c r="R891" i="4"/>
  <c r="O379" i="4"/>
  <c r="O675" i="4"/>
  <c r="O827" i="4"/>
  <c r="O1099" i="4"/>
  <c r="R1067" i="4"/>
  <c r="R739" i="4"/>
  <c r="R875" i="4"/>
  <c r="O387" i="4"/>
  <c r="O683" i="4"/>
  <c r="O883" i="4"/>
  <c r="O1115" i="4"/>
  <c r="R659" i="4"/>
  <c r="S403" i="4"/>
  <c r="S1027" i="4"/>
  <c r="O765" i="4"/>
  <c r="O613" i="4"/>
  <c r="O559" i="4"/>
  <c r="O455" i="4"/>
  <c r="O344" i="4"/>
  <c r="R359" i="4"/>
  <c r="O1031" i="4"/>
  <c r="O927" i="4"/>
  <c r="R312" i="4"/>
  <c r="S433" i="4"/>
  <c r="S465" i="4"/>
  <c r="S497" i="4"/>
  <c r="S529" i="4"/>
  <c r="S561" i="4"/>
  <c r="S593" i="4"/>
  <c r="S633" i="4"/>
  <c r="S705" i="4"/>
  <c r="S737" i="4"/>
  <c r="S769" i="4"/>
  <c r="S801" i="4"/>
  <c r="R841" i="4"/>
  <c r="R873" i="4"/>
  <c r="R969" i="4"/>
  <c r="R1137" i="4"/>
  <c r="R554" i="4"/>
  <c r="O633" i="4"/>
  <c r="R433" i="4"/>
  <c r="R465" i="4"/>
  <c r="R497" i="4"/>
  <c r="R529" i="4"/>
  <c r="R561" i="4"/>
  <c r="R593" i="4"/>
  <c r="R633" i="4"/>
  <c r="R705" i="4"/>
  <c r="R737" i="4"/>
  <c r="R769" i="4"/>
  <c r="R801" i="4"/>
  <c r="S881" i="4"/>
  <c r="R1025" i="4"/>
  <c r="S1161" i="4"/>
  <c r="S417" i="4"/>
  <c r="S449" i="4"/>
  <c r="S481" i="4"/>
  <c r="S513" i="4"/>
  <c r="S545" i="4"/>
  <c r="S577" i="4"/>
  <c r="S617" i="4"/>
  <c r="S681" i="4"/>
  <c r="S721" i="4"/>
  <c r="S753" i="4"/>
  <c r="S785" i="4"/>
  <c r="S817" i="4"/>
  <c r="R857" i="4"/>
  <c r="R889" i="4"/>
  <c r="R1105" i="4"/>
  <c r="O705" i="4"/>
  <c r="R417" i="4"/>
  <c r="R449" i="4"/>
  <c r="R481" i="4"/>
  <c r="R513" i="4"/>
  <c r="R545" i="4"/>
  <c r="R577" i="4"/>
  <c r="R617" i="4"/>
  <c r="R681" i="4"/>
  <c r="R721" i="4"/>
  <c r="R753" i="4"/>
  <c r="R785" i="4"/>
  <c r="R817" i="4"/>
  <c r="S865" i="4"/>
  <c r="R897" i="4"/>
  <c r="S1113" i="4"/>
  <c r="S425" i="4"/>
  <c r="S457" i="4"/>
  <c r="S489" i="4"/>
  <c r="S521" i="4"/>
  <c r="S553" i="4"/>
  <c r="S585" i="4"/>
  <c r="S625" i="4"/>
  <c r="S697" i="4"/>
  <c r="S729" i="4"/>
  <c r="S761" i="4"/>
  <c r="S793" i="4"/>
  <c r="S825" i="4"/>
  <c r="R865" i="4"/>
  <c r="R905" i="4"/>
  <c r="R1121" i="4"/>
  <c r="R425" i="4"/>
  <c r="R457" i="4"/>
  <c r="R489" i="4"/>
  <c r="R521" i="4"/>
  <c r="R553" i="4"/>
  <c r="R585" i="4"/>
  <c r="R625" i="4"/>
  <c r="R697" i="4"/>
  <c r="R729" i="4"/>
  <c r="R761" i="4"/>
  <c r="R793" i="4"/>
  <c r="S841" i="4"/>
  <c r="S873" i="4"/>
  <c r="R937" i="4"/>
  <c r="S1129" i="4"/>
  <c r="R378" i="4"/>
  <c r="O759" i="4"/>
  <c r="O687" i="4"/>
  <c r="O646" i="4"/>
  <c r="O982" i="4"/>
  <c r="O702" i="4"/>
  <c r="O902" i="4"/>
  <c r="O838" i="4"/>
  <c r="O662" i="4"/>
  <c r="R320" i="4"/>
  <c r="O352" i="4"/>
  <c r="R328" i="4"/>
  <c r="O368" i="4"/>
  <c r="R296" i="4"/>
  <c r="S1081" i="4"/>
  <c r="S1145" i="4"/>
  <c r="S897" i="4"/>
  <c r="R1089" i="4"/>
  <c r="R1153" i="4"/>
  <c r="O863" i="4"/>
  <c r="R1127" i="4"/>
  <c r="S1167" i="4"/>
  <c r="R859" i="4"/>
  <c r="R1027" i="4"/>
  <c r="S1103" i="4"/>
  <c r="S1135" i="4"/>
  <c r="R1167" i="4"/>
  <c r="S867" i="4"/>
  <c r="S907" i="4"/>
  <c r="O1094" i="4"/>
  <c r="O847" i="4"/>
  <c r="S1075" i="4"/>
  <c r="O831" i="4"/>
  <c r="R1075" i="4"/>
  <c r="O943" i="4"/>
  <c r="O807" i="4"/>
  <c r="O937" i="4"/>
  <c r="O879" i="4"/>
  <c r="O799" i="4"/>
  <c r="O855" i="4"/>
  <c r="O791" i="4"/>
  <c r="O967" i="4"/>
  <c r="O1158" i="4"/>
  <c r="O1166" i="4"/>
  <c r="O1078" i="4"/>
  <c r="O1103" i="4"/>
  <c r="O1111" i="4"/>
  <c r="O951" i="4"/>
  <c r="O871" i="4"/>
  <c r="O823" i="4"/>
  <c r="O745" i="4"/>
  <c r="O272" i="4"/>
  <c r="O935" i="4"/>
  <c r="O695" i="4"/>
  <c r="O593" i="4"/>
  <c r="O471" i="4"/>
  <c r="O296" i="4"/>
  <c r="O1167" i="4"/>
  <c r="O839" i="4"/>
  <c r="O775" i="4"/>
  <c r="O679" i="4"/>
  <c r="O617" i="4"/>
  <c r="O527" i="4"/>
  <c r="R272" i="4"/>
  <c r="O975" i="4"/>
  <c r="O887" i="4"/>
  <c r="O671" i="4"/>
  <c r="O615" i="4"/>
  <c r="O519" i="4"/>
  <c r="O447" i="4"/>
  <c r="O320" i="4"/>
  <c r="O403" i="4"/>
  <c r="O635" i="4"/>
  <c r="O699" i="4"/>
  <c r="O763" i="4"/>
  <c r="O843" i="4"/>
  <c r="O907" i="4"/>
  <c r="O1035" i="4"/>
  <c r="O1131" i="4"/>
  <c r="S395" i="4"/>
  <c r="S683" i="4"/>
  <c r="R851" i="4"/>
  <c r="S379" i="4"/>
  <c r="S723" i="4"/>
  <c r="S1051" i="4"/>
  <c r="S1035" i="4"/>
  <c r="R427" i="4"/>
  <c r="S747" i="4"/>
  <c r="S939" i="4"/>
  <c r="S419" i="4"/>
  <c r="R691" i="4"/>
  <c r="R979" i="4"/>
  <c r="O1006" i="4"/>
  <c r="O942" i="4"/>
  <c r="O830" i="4"/>
  <c r="O782" i="4"/>
  <c r="O478" i="4"/>
  <c r="R304" i="4"/>
  <c r="R336" i="4"/>
  <c r="O411" i="4"/>
  <c r="O643" i="4"/>
  <c r="O707" i="4"/>
  <c r="O771" i="4"/>
  <c r="O851" i="4"/>
  <c r="O963" i="4"/>
  <c r="O1043" i="4"/>
  <c r="R395" i="4"/>
  <c r="R683" i="4"/>
  <c r="R899" i="4"/>
  <c r="R379" i="4"/>
  <c r="R723" i="4"/>
  <c r="R1051" i="4"/>
  <c r="R1035" i="4"/>
  <c r="R467" i="4"/>
  <c r="R747" i="4"/>
  <c r="S1003" i="4"/>
  <c r="R419" i="4"/>
  <c r="S387" i="4"/>
  <c r="S731" i="4"/>
  <c r="T289" i="4"/>
  <c r="S296" i="4"/>
  <c r="O1126" i="4"/>
  <c r="O998" i="4"/>
  <c r="O622" i="4"/>
  <c r="O313" i="4"/>
  <c r="O312" i="4"/>
  <c r="O304" i="4"/>
  <c r="R345" i="4"/>
  <c r="O419" i="4"/>
  <c r="O651" i="4"/>
  <c r="O715" i="4"/>
  <c r="O779" i="4"/>
  <c r="O859" i="4"/>
  <c r="O1051" i="4"/>
  <c r="S435" i="4"/>
  <c r="S715" i="4"/>
  <c r="S1019" i="4"/>
  <c r="S595" i="4"/>
  <c r="S779" i="4"/>
  <c r="R1147" i="4"/>
  <c r="S643" i="4"/>
  <c r="S787" i="4"/>
  <c r="R1003" i="4"/>
  <c r="S755" i="4"/>
  <c r="R387" i="4"/>
  <c r="R731" i="4"/>
  <c r="O1118" i="4"/>
  <c r="O990" i="4"/>
  <c r="O814" i="4"/>
  <c r="O723" i="4"/>
  <c r="O787" i="4"/>
  <c r="O867" i="4"/>
  <c r="O995" i="4"/>
  <c r="O1059" i="4"/>
  <c r="R435" i="4"/>
  <c r="R715" i="4"/>
  <c r="R1019" i="4"/>
  <c r="R627" i="4"/>
  <c r="R779" i="4"/>
  <c r="S411" i="4"/>
  <c r="R643" i="4"/>
  <c r="R787" i="4"/>
  <c r="S1043" i="4"/>
  <c r="R755" i="4"/>
  <c r="S443" i="4"/>
  <c r="R771" i="4"/>
  <c r="O328" i="4"/>
  <c r="O264" i="4"/>
  <c r="O435" i="4"/>
  <c r="O667" i="4"/>
  <c r="O731" i="4"/>
  <c r="O795" i="4"/>
  <c r="O875" i="4"/>
  <c r="O1003" i="4"/>
  <c r="O1067" i="4"/>
  <c r="S587" i="4"/>
  <c r="S763" i="4"/>
  <c r="S1067" i="4"/>
  <c r="S659" i="4"/>
  <c r="R803" i="4"/>
  <c r="R411" i="4"/>
  <c r="S675" i="4"/>
  <c r="S827" i="4"/>
  <c r="R1043" i="4"/>
  <c r="S875" i="4"/>
  <c r="R443" i="4"/>
  <c r="R811" i="4"/>
  <c r="O910" i="4"/>
  <c r="O806" i="4"/>
  <c r="R412" i="4"/>
  <c r="S724" i="4"/>
  <c r="R262" i="4"/>
  <c r="R1004" i="4"/>
  <c r="O948" i="4"/>
  <c r="O287" i="4"/>
  <c r="S492" i="4"/>
  <c r="S756" i="4"/>
  <c r="R1036" i="4"/>
  <c r="R1081" i="4"/>
  <c r="R1113" i="4"/>
  <c r="R1145" i="4"/>
  <c r="O897" i="4"/>
  <c r="O625" i="4"/>
  <c r="O601" i="4"/>
  <c r="O457" i="4"/>
  <c r="O393" i="4"/>
  <c r="S524" i="4"/>
  <c r="S788" i="4"/>
  <c r="R1068" i="4"/>
  <c r="S1089" i="4"/>
  <c r="S1121" i="4"/>
  <c r="S1153" i="4"/>
  <c r="S287" i="4"/>
  <c r="S320" i="4"/>
  <c r="O753" i="4"/>
  <c r="O697" i="4"/>
  <c r="R287" i="4"/>
  <c r="S556" i="4"/>
  <c r="R836" i="4"/>
  <c r="S1124" i="4"/>
  <c r="R327" i="4"/>
  <c r="S588" i="4"/>
  <c r="R868" i="4"/>
  <c r="S351" i="4"/>
  <c r="O1105" i="4"/>
  <c r="O737" i="4"/>
  <c r="O441" i="4"/>
  <c r="R279" i="4"/>
  <c r="R620" i="4"/>
  <c r="R900" i="4"/>
  <c r="R1097" i="4"/>
  <c r="R1129" i="4"/>
  <c r="R1161" i="4"/>
  <c r="T263" i="4"/>
  <c r="O729" i="4"/>
  <c r="O681" i="4"/>
  <c r="O585" i="4"/>
  <c r="O473" i="4"/>
  <c r="O433" i="4"/>
  <c r="R652" i="4"/>
  <c r="R940" i="4"/>
  <c r="S1105" i="4"/>
  <c r="S1137" i="4"/>
  <c r="O924" i="4"/>
  <c r="O860" i="4"/>
  <c r="O721" i="4"/>
  <c r="O644" i="4"/>
  <c r="O425" i="4"/>
  <c r="R380" i="4"/>
  <c r="S692" i="4"/>
  <c r="R972" i="4"/>
  <c r="O769" i="4"/>
  <c r="O713" i="4"/>
  <c r="O673" i="4"/>
  <c r="O641" i="4"/>
  <c r="O609" i="4"/>
  <c r="O465" i="4"/>
  <c r="O417" i="4"/>
  <c r="S474" i="4"/>
  <c r="R394" i="4"/>
  <c r="S458" i="4"/>
  <c r="O586" i="4"/>
  <c r="S410" i="4"/>
  <c r="O834" i="4"/>
  <c r="S378" i="4"/>
  <c r="R474" i="4"/>
  <c r="O426" i="4"/>
  <c r="O386" i="4"/>
  <c r="R594" i="4"/>
  <c r="R410" i="4"/>
  <c r="R434" i="4"/>
  <c r="T482" i="4"/>
  <c r="O418" i="4"/>
  <c r="O1023" i="4"/>
  <c r="O442" i="4"/>
  <c r="S922" i="4"/>
  <c r="S418" i="4"/>
  <c r="S386" i="4"/>
  <c r="S1026" i="4"/>
  <c r="S426" i="4"/>
  <c r="R418" i="4"/>
  <c r="R386" i="4"/>
  <c r="O1066" i="4"/>
  <c r="S466" i="4"/>
  <c r="R325" i="4"/>
  <c r="S442" i="4"/>
  <c r="R946" i="4"/>
  <c r="O394" i="4"/>
  <c r="R426" i="4"/>
  <c r="O1090" i="4"/>
  <c r="R954" i="4"/>
  <c r="S402" i="4"/>
  <c r="R466" i="4"/>
  <c r="O378" i="4"/>
  <c r="R442" i="4"/>
  <c r="O1138" i="4"/>
  <c r="O458" i="4"/>
  <c r="S1090" i="4"/>
  <c r="S450" i="4"/>
  <c r="R402" i="4"/>
  <c r="R602" i="4"/>
  <c r="S394" i="4"/>
  <c r="R1018" i="4"/>
  <c r="O514" i="4"/>
  <c r="O434" i="4"/>
  <c r="O474" i="4"/>
  <c r="O709" i="4"/>
  <c r="O437" i="4"/>
  <c r="O307" i="4"/>
  <c r="R413" i="4"/>
  <c r="S581" i="4"/>
  <c r="R893" i="4"/>
  <c r="S1117" i="4"/>
  <c r="O573" i="4"/>
  <c r="O469" i="4"/>
  <c r="S421" i="4"/>
  <c r="R629" i="4"/>
  <c r="R981" i="4"/>
  <c r="S1141" i="4"/>
  <c r="O429" i="4"/>
  <c r="S685" i="4"/>
  <c r="S1165" i="4"/>
  <c r="O1149" i="4"/>
  <c r="O741" i="4"/>
  <c r="O371" i="4"/>
  <c r="S429" i="4"/>
  <c r="S717" i="4"/>
  <c r="O861" i="4"/>
  <c r="R429" i="4"/>
  <c r="S749" i="4"/>
  <c r="O413" i="4"/>
  <c r="R315" i="4"/>
  <c r="S437" i="4"/>
  <c r="S781" i="4"/>
  <c r="O901" i="4"/>
  <c r="O1127" i="4"/>
  <c r="O1071" i="4"/>
  <c r="R260" i="4"/>
  <c r="R347" i="4"/>
  <c r="R986" i="4"/>
  <c r="R458" i="4"/>
  <c r="R922" i="4"/>
  <c r="O658" i="4"/>
  <c r="S1146" i="4"/>
  <c r="O450" i="4"/>
  <c r="O1050" i="4"/>
  <c r="O650" i="4"/>
  <c r="S522" i="4"/>
  <c r="S754" i="4"/>
  <c r="O410" i="4"/>
  <c r="O402" i="4"/>
  <c r="S434" i="4"/>
  <c r="R530" i="4"/>
  <c r="S914" i="4"/>
  <c r="O355" i="4"/>
  <c r="R331" i="4"/>
  <c r="S1034" i="4"/>
  <c r="S970" i="4"/>
  <c r="O602" i="4"/>
  <c r="S890" i="4"/>
  <c r="O978" i="4"/>
  <c r="R962" i="4"/>
  <c r="R1034" i="4"/>
  <c r="O746" i="4"/>
  <c r="O1114" i="4"/>
  <c r="O954" i="4"/>
  <c r="R450" i="4"/>
  <c r="O466" i="4"/>
  <c r="O1143" i="4"/>
  <c r="O946" i="4"/>
  <c r="O1098" i="4"/>
  <c r="R794" i="4"/>
  <c r="S1010" i="4"/>
  <c r="S954" i="4"/>
  <c r="R978" i="4"/>
  <c r="S602" i="4"/>
  <c r="S1074" i="4"/>
  <c r="O1079" i="4"/>
  <c r="S388" i="4"/>
  <c r="S436" i="4"/>
  <c r="R492" i="4"/>
  <c r="R524" i="4"/>
  <c r="R556" i="4"/>
  <c r="R588" i="4"/>
  <c r="S628" i="4"/>
  <c r="S660" i="4"/>
  <c r="R692" i="4"/>
  <c r="R724" i="4"/>
  <c r="R756" i="4"/>
  <c r="R788" i="4"/>
  <c r="S844" i="4"/>
  <c r="S876" i="4"/>
  <c r="S916" i="4"/>
  <c r="S948" i="4"/>
  <c r="S980" i="4"/>
  <c r="S1012" i="4"/>
  <c r="S1044" i="4"/>
  <c r="S1076" i="4"/>
  <c r="S1148" i="4"/>
  <c r="O1028" i="4"/>
  <c r="O980" i="4"/>
  <c r="O916" i="4"/>
  <c r="O884" i="4"/>
  <c r="O748" i="4"/>
  <c r="O708" i="4"/>
  <c r="O596" i="4"/>
  <c r="O548" i="4"/>
  <c r="O516" i="4"/>
  <c r="O484" i="4"/>
  <c r="O388" i="4"/>
  <c r="R388" i="4"/>
  <c r="R628" i="4"/>
  <c r="R948" i="4"/>
  <c r="O1084" i="4"/>
  <c r="O636" i="4"/>
  <c r="O572" i="4"/>
  <c r="O380" i="4"/>
  <c r="S564" i="4"/>
  <c r="S732" i="4"/>
  <c r="R844" i="4"/>
  <c r="R1012" i="4"/>
  <c r="O260" i="4"/>
  <c r="R276" i="4"/>
  <c r="S396" i="4"/>
  <c r="R444" i="4"/>
  <c r="R500" i="4"/>
  <c r="R532" i="4"/>
  <c r="R564" i="4"/>
  <c r="R596" i="4"/>
  <c r="S636" i="4"/>
  <c r="S668" i="4"/>
  <c r="R700" i="4"/>
  <c r="R732" i="4"/>
  <c r="R764" i="4"/>
  <c r="R804" i="4"/>
  <c r="S852" i="4"/>
  <c r="S884" i="4"/>
  <c r="S924" i="4"/>
  <c r="S956" i="4"/>
  <c r="S988" i="4"/>
  <c r="S1020" i="4"/>
  <c r="S1052" i="4"/>
  <c r="S1084" i="4"/>
  <c r="O972" i="4"/>
  <c r="O940" i="4"/>
  <c r="O876" i="4"/>
  <c r="O852" i="4"/>
  <c r="O820" i="4"/>
  <c r="O540" i="4"/>
  <c r="O508" i="4"/>
  <c r="O444" i="4"/>
  <c r="O412" i="4"/>
  <c r="S596" i="4"/>
  <c r="R876" i="4"/>
  <c r="O363" i="4"/>
  <c r="R396" i="4"/>
  <c r="S452" i="4"/>
  <c r="S508" i="4"/>
  <c r="S540" i="4"/>
  <c r="S572" i="4"/>
  <c r="R604" i="4"/>
  <c r="R636" i="4"/>
  <c r="R668" i="4"/>
  <c r="S708" i="4"/>
  <c r="S740" i="4"/>
  <c r="S772" i="4"/>
  <c r="S812" i="4"/>
  <c r="R852" i="4"/>
  <c r="R884" i="4"/>
  <c r="R924" i="4"/>
  <c r="R956" i="4"/>
  <c r="R988" i="4"/>
  <c r="R1020" i="4"/>
  <c r="R1052" i="4"/>
  <c r="R1084" i="4"/>
  <c r="O1004" i="4"/>
  <c r="O628" i="4"/>
  <c r="O612" i="4"/>
  <c r="O588" i="4"/>
  <c r="O564" i="4"/>
  <c r="O404" i="4"/>
  <c r="O372" i="4"/>
  <c r="S444" i="4"/>
  <c r="R660" i="4"/>
  <c r="R916" i="4"/>
  <c r="S1156" i="4"/>
  <c r="O276" i="4"/>
  <c r="R323" i="4"/>
  <c r="S372" i="4"/>
  <c r="S404" i="4"/>
  <c r="R452" i="4"/>
  <c r="R508" i="4"/>
  <c r="R540" i="4"/>
  <c r="R572" i="4"/>
  <c r="S612" i="4"/>
  <c r="S644" i="4"/>
  <c r="R676" i="4"/>
  <c r="R708" i="4"/>
  <c r="R740" i="4"/>
  <c r="R772" i="4"/>
  <c r="S820" i="4"/>
  <c r="S860" i="4"/>
  <c r="S892" i="4"/>
  <c r="S932" i="4"/>
  <c r="S964" i="4"/>
  <c r="S996" i="4"/>
  <c r="S1028" i="4"/>
  <c r="S1060" i="4"/>
  <c r="S1092" i="4"/>
  <c r="T260" i="4"/>
  <c r="O1076" i="4"/>
  <c r="O964" i="4"/>
  <c r="O900" i="4"/>
  <c r="O868" i="4"/>
  <c r="O844" i="4"/>
  <c r="O532" i="4"/>
  <c r="O500" i="4"/>
  <c r="S532" i="4"/>
  <c r="S700" i="4"/>
  <c r="S804" i="4"/>
  <c r="R980" i="4"/>
  <c r="R1076" i="4"/>
  <c r="R257" i="4"/>
  <c r="R300" i="4"/>
  <c r="R363" i="4"/>
  <c r="R372" i="4"/>
  <c r="R404" i="4"/>
  <c r="S484" i="4"/>
  <c r="S516" i="4"/>
  <c r="S548" i="4"/>
  <c r="S580" i="4"/>
  <c r="R612" i="4"/>
  <c r="R644" i="4"/>
  <c r="S684" i="4"/>
  <c r="S716" i="4"/>
  <c r="S748" i="4"/>
  <c r="S780" i="4"/>
  <c r="R820" i="4"/>
  <c r="R860" i="4"/>
  <c r="R892" i="4"/>
  <c r="R932" i="4"/>
  <c r="R964" i="4"/>
  <c r="R996" i="4"/>
  <c r="R1028" i="4"/>
  <c r="R1060" i="4"/>
  <c r="R1092" i="4"/>
  <c r="T276" i="4"/>
  <c r="O956" i="4"/>
  <c r="O932" i="4"/>
  <c r="O556" i="4"/>
  <c r="O396" i="4"/>
  <c r="S500" i="4"/>
  <c r="S764" i="4"/>
  <c r="R1044" i="4"/>
  <c r="O300" i="4"/>
  <c r="S380" i="4"/>
  <c r="S412" i="4"/>
  <c r="R484" i="4"/>
  <c r="R516" i="4"/>
  <c r="R548" i="4"/>
  <c r="R580" i="4"/>
  <c r="S620" i="4"/>
  <c r="S652" i="4"/>
  <c r="R684" i="4"/>
  <c r="R716" i="4"/>
  <c r="R748" i="4"/>
  <c r="R780" i="4"/>
  <c r="S836" i="4"/>
  <c r="S868" i="4"/>
  <c r="S900" i="4"/>
  <c r="S940" i="4"/>
  <c r="S972" i="4"/>
  <c r="S1004" i="4"/>
  <c r="S1036" i="4"/>
  <c r="S1068" i="4"/>
  <c r="S1116" i="4"/>
  <c r="O1044" i="4"/>
  <c r="O988" i="4"/>
  <c r="O892" i="4"/>
  <c r="O804" i="4"/>
  <c r="O620" i="4"/>
  <c r="O580" i="4"/>
  <c r="O524" i="4"/>
  <c r="O492" i="4"/>
  <c r="O293" i="4"/>
  <c r="O347" i="4"/>
  <c r="O259" i="4"/>
  <c r="R333" i="4"/>
  <c r="R355" i="4"/>
  <c r="R371" i="4"/>
  <c r="S424" i="4"/>
  <c r="S456" i="4"/>
  <c r="S488" i="4"/>
  <c r="S520" i="4"/>
  <c r="S552" i="4"/>
  <c r="S584" i="4"/>
  <c r="S616" i="4"/>
  <c r="S648" i="4"/>
  <c r="S393" i="4"/>
  <c r="R736" i="4"/>
  <c r="R800" i="4"/>
  <c r="S824" i="4"/>
  <c r="S872" i="4"/>
  <c r="R968" i="4"/>
  <c r="R992" i="4"/>
  <c r="R1056" i="4"/>
  <c r="S269" i="4"/>
  <c r="O448" i="4"/>
  <c r="O800" i="4"/>
  <c r="O504" i="4"/>
  <c r="O616" i="4"/>
  <c r="O1137" i="4"/>
  <c r="O1097" i="4"/>
  <c r="O761" i="4"/>
  <c r="O560" i="4"/>
  <c r="R424" i="4"/>
  <c r="R488" i="4"/>
  <c r="R584" i="4"/>
  <c r="R824" i="4"/>
  <c r="S944" i="4"/>
  <c r="S341" i="4"/>
  <c r="T424" i="4"/>
  <c r="O480" i="4"/>
  <c r="O832" i="4"/>
  <c r="O992" i="4"/>
  <c r="O568" i="4"/>
  <c r="O648" i="4"/>
  <c r="O1161" i="4"/>
  <c r="O816" i="4"/>
  <c r="R456" i="4"/>
  <c r="R552" i="4"/>
  <c r="R616" i="4"/>
  <c r="R393" i="4"/>
  <c r="O315" i="4"/>
  <c r="S432" i="4"/>
  <c r="S464" i="4"/>
  <c r="S496" i="4"/>
  <c r="S528" i="4"/>
  <c r="S560" i="4"/>
  <c r="S592" i="4"/>
  <c r="S624" i="4"/>
  <c r="S656" i="4"/>
  <c r="S401" i="4"/>
  <c r="S262" i="4"/>
  <c r="S664" i="4"/>
  <c r="S784" i="4"/>
  <c r="S808" i="4"/>
  <c r="R888" i="4"/>
  <c r="R920" i="4"/>
  <c r="R944" i="4"/>
  <c r="S976" i="4"/>
  <c r="S1000" i="4"/>
  <c r="S1064" i="4"/>
  <c r="O512" i="4"/>
  <c r="O928" i="4"/>
  <c r="O1056" i="4"/>
  <c r="O600" i="4"/>
  <c r="O1080" i="4"/>
  <c r="O808" i="4"/>
  <c r="O1089" i="4"/>
  <c r="O784" i="4"/>
  <c r="O496" i="4"/>
  <c r="O409" i="4"/>
  <c r="O385" i="4"/>
  <c r="R520" i="4"/>
  <c r="R648" i="4"/>
  <c r="S920" i="4"/>
  <c r="O256" i="4"/>
  <c r="S256" i="4" s="1"/>
  <c r="O339" i="4"/>
  <c r="O331" i="4"/>
  <c r="R350" i="4"/>
  <c r="O247" i="4"/>
  <c r="S247" i="4" s="1"/>
  <c r="R256" i="4"/>
  <c r="R339" i="4"/>
  <c r="R432" i="4"/>
  <c r="R464" i="4"/>
  <c r="R496" i="4"/>
  <c r="R528" i="4"/>
  <c r="R560" i="4"/>
  <c r="R592" i="4"/>
  <c r="R624" i="4"/>
  <c r="R656" i="4"/>
  <c r="R401" i="4"/>
  <c r="O262" i="4"/>
  <c r="R664" i="4"/>
  <c r="R784" i="4"/>
  <c r="R808" i="4"/>
  <c r="S928" i="4"/>
  <c r="R952" i="4"/>
  <c r="R976" i="4"/>
  <c r="R1000" i="4"/>
  <c r="R1064" i="4"/>
  <c r="T291" i="4"/>
  <c r="S323" i="4"/>
  <c r="T472" i="4"/>
  <c r="O544" i="4"/>
  <c r="O632" i="4"/>
  <c r="O456" i="4"/>
  <c r="O840" i="4"/>
  <c r="O1153" i="4"/>
  <c r="O1121" i="4"/>
  <c r="O889" i="4"/>
  <c r="O809" i="4"/>
  <c r="O269" i="4"/>
  <c r="O323" i="4"/>
  <c r="O267" i="4"/>
  <c r="R269" i="4"/>
  <c r="R247" i="4"/>
  <c r="R307" i="4"/>
  <c r="S440" i="4"/>
  <c r="S472" i="4"/>
  <c r="S504" i="4"/>
  <c r="S536" i="4"/>
  <c r="S568" i="4"/>
  <c r="S600" i="4"/>
  <c r="S632" i="4"/>
  <c r="S377" i="4"/>
  <c r="S409" i="4"/>
  <c r="S672" i="4"/>
  <c r="S832" i="4"/>
  <c r="R928" i="4"/>
  <c r="S307" i="4"/>
  <c r="T339" i="4"/>
  <c r="O576" i="4"/>
  <c r="O664" i="4"/>
  <c r="O488" i="4"/>
  <c r="O904" i="4"/>
  <c r="O777" i="4"/>
  <c r="O432" i="4"/>
  <c r="O401" i="4"/>
  <c r="O377" i="4"/>
  <c r="O291" i="4"/>
  <c r="R291" i="4"/>
  <c r="R267" i="4"/>
  <c r="R440" i="4"/>
  <c r="R472" i="4"/>
  <c r="R504" i="4"/>
  <c r="R536" i="4"/>
  <c r="R568" i="4"/>
  <c r="R600" i="4"/>
  <c r="R632" i="4"/>
  <c r="R377" i="4"/>
  <c r="R409" i="4"/>
  <c r="R672" i="4"/>
  <c r="S792" i="4"/>
  <c r="S816" i="4"/>
  <c r="R832" i="4"/>
  <c r="S904" i="4"/>
  <c r="S984" i="4"/>
  <c r="S1008" i="4"/>
  <c r="S1072" i="4"/>
  <c r="S331" i="4"/>
  <c r="S371" i="4"/>
  <c r="T536" i="4"/>
  <c r="O608" i="4"/>
  <c r="O792" i="4"/>
  <c r="O1008" i="4"/>
  <c r="O520" i="4"/>
  <c r="O936" i="4"/>
  <c r="O1145" i="4"/>
  <c r="O905" i="4"/>
  <c r="O592" i="4"/>
  <c r="O325" i="4"/>
  <c r="S416" i="4"/>
  <c r="S448" i="4"/>
  <c r="S480" i="4"/>
  <c r="S512" i="4"/>
  <c r="S544" i="4"/>
  <c r="S576" i="4"/>
  <c r="S608" i="4"/>
  <c r="S640" i="4"/>
  <c r="S385" i="4"/>
  <c r="R792" i="4"/>
  <c r="R816" i="4"/>
  <c r="S840" i="4"/>
  <c r="R904" i="4"/>
  <c r="S936" i="4"/>
  <c r="R960" i="4"/>
  <c r="R984" i="4"/>
  <c r="R1008" i="4"/>
  <c r="R1072" i="4"/>
  <c r="T363" i="4"/>
  <c r="O640" i="4"/>
  <c r="O824" i="4"/>
  <c r="O1072" i="4"/>
  <c r="O552" i="4"/>
  <c r="O968" i="4"/>
  <c r="O1000" i="4"/>
  <c r="R329" i="4"/>
  <c r="O345" i="4"/>
  <c r="R477" i="4"/>
  <c r="S605" i="4"/>
  <c r="S637" i="4"/>
  <c r="R685" i="4"/>
  <c r="R717" i="4"/>
  <c r="R749" i="4"/>
  <c r="R781" i="4"/>
  <c r="R829" i="4"/>
  <c r="R861" i="4"/>
  <c r="S909" i="4"/>
  <c r="R375" i="4"/>
  <c r="S1005" i="4"/>
  <c r="R1117" i="4"/>
  <c r="R1141" i="4"/>
  <c r="R1165" i="4"/>
  <c r="S289" i="4"/>
  <c r="T345" i="4"/>
  <c r="O1125" i="4"/>
  <c r="O1029" i="4"/>
  <c r="O877" i="4"/>
  <c r="O685" i="4"/>
  <c r="O661" i="4"/>
  <c r="O517" i="4"/>
  <c r="R337" i="4"/>
  <c r="O265" i="4"/>
  <c r="R353" i="4"/>
  <c r="S485" i="4"/>
  <c r="R605" i="4"/>
  <c r="R637" i="4"/>
  <c r="S693" i="4"/>
  <c r="S725" i="4"/>
  <c r="S757" i="4"/>
  <c r="S789" i="4"/>
  <c r="S837" i="4"/>
  <c r="S869" i="4"/>
  <c r="R909" i="4"/>
  <c r="S383" i="4"/>
  <c r="S1037" i="4"/>
  <c r="T315" i="4"/>
  <c r="T328" i="4"/>
  <c r="S349" i="4"/>
  <c r="O733" i="4"/>
  <c r="R368" i="4"/>
  <c r="O337" i="4"/>
  <c r="R289" i="4"/>
  <c r="O353" i="4"/>
  <c r="R445" i="4"/>
  <c r="S509" i="4"/>
  <c r="S613" i="4"/>
  <c r="S645" i="4"/>
  <c r="R693" i="4"/>
  <c r="R725" i="4"/>
  <c r="R757" i="4"/>
  <c r="R789" i="4"/>
  <c r="R837" i="4"/>
  <c r="R869" i="4"/>
  <c r="S917" i="4"/>
  <c r="R383" i="4"/>
  <c r="S1013" i="4"/>
  <c r="R1037" i="4"/>
  <c r="S1061" i="4"/>
  <c r="S1125" i="4"/>
  <c r="S1149" i="4"/>
  <c r="O1165" i="4"/>
  <c r="O1092" i="4"/>
  <c r="O1061" i="4"/>
  <c r="O837" i="4"/>
  <c r="O757" i="4"/>
  <c r="O461" i="4"/>
  <c r="O383" i="4"/>
  <c r="O361" i="4"/>
  <c r="O289" i="4"/>
  <c r="O369" i="4"/>
  <c r="S461" i="4"/>
  <c r="S517" i="4"/>
  <c r="R613" i="4"/>
  <c r="R645" i="4"/>
  <c r="S701" i="4"/>
  <c r="S733" i="4"/>
  <c r="S765" i="4"/>
  <c r="S813" i="4"/>
  <c r="S845" i="4"/>
  <c r="S877" i="4"/>
  <c r="R917" i="4"/>
  <c r="S438" i="4"/>
  <c r="S391" i="4"/>
  <c r="R1061" i="4"/>
  <c r="R1125" i="4"/>
  <c r="R1149" i="4"/>
  <c r="T337" i="4"/>
  <c r="O1141" i="4"/>
  <c r="O1117" i="4"/>
  <c r="O1053" i="4"/>
  <c r="O869" i="4"/>
  <c r="O853" i="4"/>
  <c r="O725" i="4"/>
  <c r="O701" i="4"/>
  <c r="O677" i="4"/>
  <c r="O605" i="4"/>
  <c r="O281" i="4"/>
  <c r="O305" i="4"/>
  <c r="R461" i="4"/>
  <c r="S541" i="4"/>
  <c r="S621" i="4"/>
  <c r="R669" i="4"/>
  <c r="R701" i="4"/>
  <c r="R733" i="4"/>
  <c r="R765" i="4"/>
  <c r="R813" i="4"/>
  <c r="R845" i="4"/>
  <c r="R877" i="4"/>
  <c r="R391" i="4"/>
  <c r="S1045" i="4"/>
  <c r="S1133" i="4"/>
  <c r="S1157" i="4"/>
  <c r="T347" i="4"/>
  <c r="T304" i="4"/>
  <c r="T281" i="4"/>
  <c r="O1045" i="4"/>
  <c r="O1005" i="4"/>
  <c r="O749" i="4"/>
  <c r="O477" i="4"/>
  <c r="R321" i="4"/>
  <c r="S469" i="4"/>
  <c r="S549" i="4"/>
  <c r="R621" i="4"/>
  <c r="S677" i="4"/>
  <c r="S709" i="4"/>
  <c r="S741" i="4"/>
  <c r="S773" i="4"/>
  <c r="S821" i="4"/>
  <c r="S853" i="4"/>
  <c r="S885" i="4"/>
  <c r="S1109" i="4"/>
  <c r="R1133" i="4"/>
  <c r="R1157" i="4"/>
  <c r="S353" i="4"/>
  <c r="O1157" i="4"/>
  <c r="O1133" i="4"/>
  <c r="O1109" i="4"/>
  <c r="O885" i="4"/>
  <c r="O773" i="4"/>
  <c r="O717" i="4"/>
  <c r="O375" i="4"/>
  <c r="R313" i="4"/>
  <c r="R469" i="4"/>
  <c r="S573" i="4"/>
  <c r="S629" i="4"/>
  <c r="R677" i="4"/>
  <c r="R709" i="4"/>
  <c r="R741" i="4"/>
  <c r="R773" i="4"/>
  <c r="R821" i="4"/>
  <c r="R853" i="4"/>
  <c r="R885" i="4"/>
  <c r="S981" i="4"/>
  <c r="S1029" i="4"/>
  <c r="S1053" i="4"/>
  <c r="R1109" i="4"/>
  <c r="T267" i="4"/>
  <c r="S368" i="4"/>
  <c r="O1037" i="4"/>
  <c r="O845" i="4"/>
  <c r="O821" i="4"/>
  <c r="O693" i="4"/>
  <c r="O391" i="4"/>
  <c r="O266" i="4"/>
  <c r="R266" i="4"/>
  <c r="S946" i="4"/>
  <c r="S899" i="4"/>
  <c r="O970" i="4"/>
  <c r="R1010" i="4"/>
  <c r="R1090" i="4"/>
  <c r="S883" i="4"/>
  <c r="O1082" i="4"/>
  <c r="S274" i="4"/>
  <c r="O938" i="4"/>
  <c r="S978" i="4"/>
  <c r="S1066" i="4"/>
  <c r="R914" i="4"/>
  <c r="S891" i="4"/>
  <c r="S282" i="4"/>
  <c r="T922" i="4"/>
  <c r="T970" i="4"/>
  <c r="R282" i="4"/>
  <c r="O290" i="4"/>
  <c r="O274" i="4"/>
  <c r="O1130" i="4"/>
  <c r="R274" i="4"/>
  <c r="S1042" i="4"/>
  <c r="S290" i="4"/>
  <c r="S1050" i="4"/>
  <c r="R1130" i="4"/>
  <c r="S1082" i="4"/>
  <c r="S1154" i="4"/>
  <c r="S1058" i="4"/>
  <c r="O962" i="4"/>
  <c r="R1042" i="4"/>
  <c r="R290" i="4"/>
  <c r="S1098" i="4"/>
  <c r="R1050" i="4"/>
  <c r="R1082" i="4"/>
  <c r="R867" i="4"/>
  <c r="S938" i="4"/>
  <c r="O1026" i="4"/>
  <c r="R827" i="4"/>
  <c r="R1058" i="4"/>
  <c r="O1074" i="4"/>
  <c r="S771" i="4"/>
  <c r="T1050" i="4"/>
  <c r="O282" i="4"/>
  <c r="O1034" i="4"/>
  <c r="R1098" i="4"/>
  <c r="O1010" i="4"/>
  <c r="O1018" i="4"/>
  <c r="R938" i="4"/>
  <c r="S859" i="4"/>
  <c r="O914" i="4"/>
  <c r="S962" i="4"/>
  <c r="T1082" i="4"/>
  <c r="O1058" i="4"/>
  <c r="R1138" i="4"/>
  <c r="S1018" i="4"/>
  <c r="R1026" i="4"/>
  <c r="O1042" i="4"/>
  <c r="R1074" i="4"/>
  <c r="O467" i="4"/>
  <c r="R436" i="4"/>
  <c r="S397" i="4"/>
  <c r="S913" i="4"/>
  <c r="S945" i="4"/>
  <c r="S977" i="4"/>
  <c r="S1033" i="4"/>
  <c r="S1065" i="4"/>
  <c r="S1160" i="4"/>
  <c r="S730" i="4"/>
  <c r="S802" i="4"/>
  <c r="R587" i="4"/>
  <c r="S666" i="4"/>
  <c r="O842" i="4"/>
  <c r="R595" i="4"/>
  <c r="R754" i="4"/>
  <c r="R890" i="4"/>
  <c r="O722" i="4"/>
  <c r="S762" i="4"/>
  <c r="S674" i="4"/>
  <c r="S770" i="4"/>
  <c r="O1049" i="4"/>
  <c r="O1025" i="4"/>
  <c r="O961" i="4"/>
  <c r="O397" i="4"/>
  <c r="R294" i="4"/>
  <c r="O475" i="4"/>
  <c r="R397" i="4"/>
  <c r="R913" i="4"/>
  <c r="R945" i="4"/>
  <c r="R977" i="4"/>
  <c r="R1033" i="4"/>
  <c r="R1065" i="4"/>
  <c r="O318" i="4"/>
  <c r="S1088" i="4"/>
  <c r="S650" i="4"/>
  <c r="R730" i="4"/>
  <c r="R802" i="4"/>
  <c r="R666" i="4"/>
  <c r="O826" i="4"/>
  <c r="R762" i="4"/>
  <c r="R674" i="4"/>
  <c r="R770" i="4"/>
  <c r="S642" i="4"/>
  <c r="S738" i="4"/>
  <c r="T302" i="4"/>
  <c r="O985" i="4"/>
  <c r="O381" i="4"/>
  <c r="O302" i="4"/>
  <c r="R302" i="4"/>
  <c r="O587" i="4"/>
  <c r="S373" i="4"/>
  <c r="S405" i="4"/>
  <c r="S921" i="4"/>
  <c r="S953" i="4"/>
  <c r="S985" i="4"/>
  <c r="S1041" i="4"/>
  <c r="S1073" i="4"/>
  <c r="R1088" i="4"/>
  <c r="R650" i="4"/>
  <c r="O778" i="4"/>
  <c r="O898" i="4"/>
  <c r="S746" i="4"/>
  <c r="S842" i="4"/>
  <c r="S658" i="4"/>
  <c r="O674" i="4"/>
  <c r="O810" i="4"/>
  <c r="O714" i="4"/>
  <c r="O818" i="4"/>
  <c r="O690" i="4"/>
  <c r="R738" i="4"/>
  <c r="S475" i="4"/>
  <c r="T666" i="4"/>
  <c r="T842" i="4"/>
  <c r="T610" i="4"/>
  <c r="O1096" i="4"/>
  <c r="O342" i="4"/>
  <c r="R318" i="4"/>
  <c r="R271" i="4"/>
  <c r="O595" i="4"/>
  <c r="S420" i="4"/>
  <c r="R373" i="4"/>
  <c r="R405" i="4"/>
  <c r="R921" i="4"/>
  <c r="R953" i="4"/>
  <c r="R985" i="4"/>
  <c r="R1041" i="4"/>
  <c r="R1073" i="4"/>
  <c r="S1096" i="4"/>
  <c r="S1168" i="4"/>
  <c r="O698" i="4"/>
  <c r="O706" i="4"/>
  <c r="R746" i="4"/>
  <c r="R842" i="4"/>
  <c r="R658" i="4"/>
  <c r="R826" i="4"/>
  <c r="O634" i="4"/>
  <c r="S722" i="4"/>
  <c r="O738" i="4"/>
  <c r="O786" i="4"/>
  <c r="R475" i="4"/>
  <c r="O666" i="4"/>
  <c r="O610" i="4"/>
  <c r="O263" i="4"/>
  <c r="O358" i="4"/>
  <c r="R326" i="4"/>
  <c r="R310" i="4"/>
  <c r="O603" i="4"/>
  <c r="R420" i="4"/>
  <c r="S381" i="4"/>
  <c r="S929" i="4"/>
  <c r="S961" i="4"/>
  <c r="S1017" i="4"/>
  <c r="S1049" i="4"/>
  <c r="R1096" i="4"/>
  <c r="R1168" i="4"/>
  <c r="S778" i="4"/>
  <c r="O754" i="4"/>
  <c r="R722" i="4"/>
  <c r="S714" i="4"/>
  <c r="S603" i="4"/>
  <c r="T698" i="4"/>
  <c r="T730" i="4"/>
  <c r="T778" i="4"/>
  <c r="O1065" i="4"/>
  <c r="O1033" i="4"/>
  <c r="O921" i="4"/>
  <c r="O405" i="4"/>
  <c r="R334" i="4"/>
  <c r="S428" i="4"/>
  <c r="R381" i="4"/>
  <c r="R929" i="4"/>
  <c r="R961" i="4"/>
  <c r="R1017" i="4"/>
  <c r="R1049" i="4"/>
  <c r="S1080" i="4"/>
  <c r="S610" i="4"/>
  <c r="S698" i="4"/>
  <c r="R778" i="4"/>
  <c r="S898" i="4"/>
  <c r="S459" i="4"/>
  <c r="S706" i="4"/>
  <c r="S451" i="4"/>
  <c r="O890" i="4"/>
  <c r="S634" i="4"/>
  <c r="O762" i="4"/>
  <c r="S810" i="4"/>
  <c r="R714" i="4"/>
  <c r="R818" i="4"/>
  <c r="S690" i="4"/>
  <c r="R603" i="4"/>
  <c r="S294" i="4"/>
  <c r="O1168" i="4"/>
  <c r="O389" i="4"/>
  <c r="R358" i="4"/>
  <c r="R366" i="4"/>
  <c r="O451" i="4"/>
  <c r="R428" i="4"/>
  <c r="S389" i="4"/>
  <c r="S905" i="4"/>
  <c r="S937" i="4"/>
  <c r="S969" i="4"/>
  <c r="S1025" i="4"/>
  <c r="S1057" i="4"/>
  <c r="R1080" i="4"/>
  <c r="O794" i="4"/>
  <c r="R898" i="4"/>
  <c r="R459" i="4"/>
  <c r="R706" i="4"/>
  <c r="S794" i="4"/>
  <c r="R451" i="4"/>
  <c r="R634" i="4"/>
  <c r="R810" i="4"/>
  <c r="S467" i="4"/>
  <c r="O770" i="4"/>
  <c r="R690" i="4"/>
  <c r="S786" i="4"/>
  <c r="S310" i="4"/>
  <c r="O1088" i="4"/>
  <c r="O1057" i="4"/>
  <c r="O428" i="4"/>
  <c r="O373" i="4"/>
  <c r="O303" i="4"/>
  <c r="O351" i="4"/>
  <c r="R365" i="4"/>
  <c r="R367" i="4"/>
  <c r="R263" i="4"/>
  <c r="O273" i="4"/>
  <c r="R1148" i="4"/>
  <c r="S826" i="4"/>
  <c r="R1146" i="4"/>
  <c r="R1154" i="4"/>
  <c r="S1122" i="4"/>
  <c r="T349" i="4"/>
  <c r="O1062" i="4"/>
  <c r="O1038" i="4"/>
  <c r="O966" i="4"/>
  <c r="O926" i="4"/>
  <c r="O780" i="4"/>
  <c r="O764" i="4"/>
  <c r="O724" i="4"/>
  <c r="O645" i="4"/>
  <c r="O288" i="4"/>
  <c r="O367" i="4"/>
  <c r="R295" i="4"/>
  <c r="O357" i="4"/>
  <c r="O341" i="4"/>
  <c r="R341" i="4"/>
  <c r="R1124" i="4"/>
  <c r="R1156" i="4"/>
  <c r="S1077" i="4"/>
  <c r="S896" i="4"/>
  <c r="S273" i="4"/>
  <c r="R795" i="4"/>
  <c r="S1114" i="4"/>
  <c r="S834" i="4"/>
  <c r="O1162" i="4"/>
  <c r="T357" i="4"/>
  <c r="O1124" i="4"/>
  <c r="O1101" i="4"/>
  <c r="O1036" i="4"/>
  <c r="O1022" i="4"/>
  <c r="O999" i="4"/>
  <c r="O740" i="4"/>
  <c r="O718" i="4"/>
  <c r="O660" i="4"/>
  <c r="O621" i="4"/>
  <c r="O317" i="4"/>
  <c r="R278" i="4"/>
  <c r="R319" i="4"/>
  <c r="R301" i="4"/>
  <c r="R286" i="4"/>
  <c r="R303" i="4"/>
  <c r="R311" i="4"/>
  <c r="R280" i="4"/>
  <c r="S1132" i="4"/>
  <c r="S1164" i="4"/>
  <c r="S997" i="4"/>
  <c r="R1093" i="4"/>
  <c r="R896" i="4"/>
  <c r="S1106" i="4"/>
  <c r="R834" i="4"/>
  <c r="S288" i="4"/>
  <c r="T317" i="4"/>
  <c r="S357" i="4"/>
  <c r="O1140" i="4"/>
  <c r="O1020" i="4"/>
  <c r="O976" i="4"/>
  <c r="O958" i="4"/>
  <c r="O700" i="4"/>
  <c r="O637" i="4"/>
  <c r="O590" i="4"/>
  <c r="O415" i="4"/>
  <c r="O227" i="4"/>
  <c r="S227" i="4" s="1"/>
  <c r="O301" i="4"/>
  <c r="O359" i="4"/>
  <c r="O286" i="4"/>
  <c r="O327" i="4"/>
  <c r="R349" i="4"/>
  <c r="O280" i="4"/>
  <c r="R1132" i="4"/>
  <c r="R1164" i="4"/>
  <c r="S1070" i="4"/>
  <c r="R997" i="4"/>
  <c r="S1138" i="4"/>
  <c r="S1130" i="4"/>
  <c r="O1146" i="4"/>
  <c r="O1154" i="4"/>
  <c r="S1162" i="4"/>
  <c r="T325" i="4"/>
  <c r="O1156" i="4"/>
  <c r="O1052" i="4"/>
  <c r="O1014" i="4"/>
  <c r="O997" i="4"/>
  <c r="O913" i="4"/>
  <c r="O772" i="4"/>
  <c r="O756" i="4"/>
  <c r="O716" i="4"/>
  <c r="O319" i="4"/>
  <c r="O349" i="4"/>
  <c r="O309" i="4"/>
  <c r="O343" i="4"/>
  <c r="R343" i="4"/>
  <c r="R317" i="4"/>
  <c r="R351" i="4"/>
  <c r="R288" i="4"/>
  <c r="S1108" i="4"/>
  <c r="S1140" i="4"/>
  <c r="R1070" i="4"/>
  <c r="S1101" i="4"/>
  <c r="R1162" i="4"/>
  <c r="S1099" i="4"/>
  <c r="O896" i="4"/>
  <c r="O888" i="4"/>
  <c r="O1030" i="4"/>
  <c r="O1012" i="4"/>
  <c r="O991" i="4"/>
  <c r="O974" i="4"/>
  <c r="O934" i="4"/>
  <c r="O911" i="4"/>
  <c r="O836" i="4"/>
  <c r="O813" i="4"/>
  <c r="O788" i="4"/>
  <c r="O732" i="4"/>
  <c r="O652" i="4"/>
  <c r="O486" i="4"/>
  <c r="O271" i="4"/>
  <c r="O311" i="4"/>
  <c r="O295" i="4"/>
  <c r="R1108" i="4"/>
  <c r="R1140" i="4"/>
  <c r="R1005" i="4"/>
  <c r="R1101" i="4"/>
  <c r="S888" i="4"/>
  <c r="S811" i="4"/>
  <c r="R1099" i="4"/>
  <c r="S271" i="4"/>
  <c r="O1132" i="4"/>
  <c r="O1068" i="4"/>
  <c r="O950" i="4"/>
  <c r="O766" i="4"/>
  <c r="O694" i="4"/>
  <c r="O647" i="4"/>
  <c r="O629" i="4"/>
  <c r="O598" i="4"/>
  <c r="O534" i="4"/>
  <c r="S364" i="4"/>
  <c r="S356" i="4"/>
  <c r="T356" i="4"/>
  <c r="R356" i="4"/>
  <c r="R340" i="4"/>
  <c r="O340" i="4"/>
  <c r="R332" i="4"/>
  <c r="O332" i="4"/>
  <c r="T324" i="4"/>
  <c r="O324" i="4"/>
  <c r="R324" i="4"/>
  <c r="S316" i="4"/>
  <c r="O316" i="4"/>
  <c r="S308" i="4"/>
  <c r="O308" i="4"/>
  <c r="R292" i="4"/>
  <c r="O292" i="4"/>
  <c r="T285" i="4"/>
  <c r="O285" i="4"/>
  <c r="T277" i="4"/>
  <c r="O277" i="4"/>
  <c r="O248" i="4"/>
  <c r="S248" i="4" s="1"/>
  <c r="T248" i="4" s="1"/>
  <c r="O233" i="4"/>
  <c r="O232" i="4"/>
  <c r="S232" i="4" s="1"/>
  <c r="O356" i="4"/>
  <c r="R308" i="4"/>
  <c r="O239" i="4"/>
  <c r="S239" i="4" s="1"/>
  <c r="R239" i="4"/>
  <c r="R229" i="4"/>
  <c r="O229" i="4"/>
  <c r="S229" i="4" s="1"/>
  <c r="O224" i="4"/>
  <c r="S224" i="4" s="1"/>
  <c r="T224" i="4" s="1"/>
  <c r="O627" i="4"/>
  <c r="O971" i="4"/>
  <c r="O1123" i="4"/>
  <c r="R812" i="4"/>
  <c r="R509" i="4"/>
  <c r="R541" i="4"/>
  <c r="R573" i="4"/>
  <c r="R431" i="4"/>
  <c r="R400" i="4"/>
  <c r="S680" i="4"/>
  <c r="S760" i="4"/>
  <c r="S848" i="4"/>
  <c r="R939" i="4"/>
  <c r="S963" i="4"/>
  <c r="R642" i="4"/>
  <c r="S1139" i="4"/>
  <c r="T280" i="4"/>
  <c r="O993" i="4"/>
  <c r="O649" i="4"/>
  <c r="O589" i="4"/>
  <c r="S1123" i="4"/>
  <c r="S971" i="4"/>
  <c r="S1115" i="4"/>
  <c r="R963" i="4"/>
  <c r="R1139" i="4"/>
  <c r="O680" i="4"/>
  <c r="O1085" i="4"/>
  <c r="O688" i="4"/>
  <c r="O533" i="4"/>
  <c r="O493" i="4"/>
  <c r="O431" i="4"/>
  <c r="O915" i="4"/>
  <c r="O1139" i="4"/>
  <c r="R485" i="4"/>
  <c r="R517" i="4"/>
  <c r="R549" i="4"/>
  <c r="R581" i="4"/>
  <c r="S797" i="4"/>
  <c r="R446" i="4"/>
  <c r="R439" i="4"/>
  <c r="R408" i="4"/>
  <c r="R825" i="4"/>
  <c r="R1077" i="4"/>
  <c r="R619" i="4"/>
  <c r="R1123" i="4"/>
  <c r="S955" i="4"/>
  <c r="R971" i="4"/>
  <c r="R1115" i="4"/>
  <c r="T303" i="4"/>
  <c r="O597" i="4"/>
  <c r="O565" i="4"/>
  <c r="O549" i="4"/>
  <c r="O509" i="4"/>
  <c r="O446" i="4"/>
  <c r="O931" i="4"/>
  <c r="O1147" i="4"/>
  <c r="S493" i="4"/>
  <c r="S525" i="4"/>
  <c r="S557" i="4"/>
  <c r="S589" i="4"/>
  <c r="R797" i="4"/>
  <c r="S901" i="4"/>
  <c r="S454" i="4"/>
  <c r="S415" i="4"/>
  <c r="S649" i="4"/>
  <c r="S833" i="4"/>
  <c r="S993" i="4"/>
  <c r="S688" i="4"/>
  <c r="S931" i="4"/>
  <c r="S1163" i="4"/>
  <c r="S915" i="4"/>
  <c r="S1131" i="4"/>
  <c r="R955" i="4"/>
  <c r="S1155" i="4"/>
  <c r="T343" i="4"/>
  <c r="O736" i="4"/>
  <c r="O939" i="4"/>
  <c r="O1155" i="4"/>
  <c r="R493" i="4"/>
  <c r="R525" i="4"/>
  <c r="R557" i="4"/>
  <c r="R589" i="4"/>
  <c r="S805" i="4"/>
  <c r="R901" i="4"/>
  <c r="R454" i="4"/>
  <c r="R415" i="4"/>
  <c r="R649" i="4"/>
  <c r="R833" i="4"/>
  <c r="R993" i="4"/>
  <c r="S1085" i="4"/>
  <c r="R688" i="4"/>
  <c r="R931" i="4"/>
  <c r="R1163" i="4"/>
  <c r="R915" i="4"/>
  <c r="R1131" i="4"/>
  <c r="R1155" i="4"/>
  <c r="S1107" i="4"/>
  <c r="O642" i="4"/>
  <c r="T408" i="4"/>
  <c r="O986" i="4"/>
  <c r="O908" i="4"/>
  <c r="O833" i="4"/>
  <c r="O797" i="4"/>
  <c r="O581" i="4"/>
  <c r="O525" i="4"/>
  <c r="O947" i="4"/>
  <c r="O1163" i="4"/>
  <c r="S908" i="4"/>
  <c r="S1100" i="4"/>
  <c r="S501" i="4"/>
  <c r="S533" i="4"/>
  <c r="S565" i="4"/>
  <c r="S597" i="4"/>
  <c r="R805" i="4"/>
  <c r="S478" i="4"/>
  <c r="S423" i="4"/>
  <c r="S1071" i="4"/>
  <c r="S673" i="4"/>
  <c r="S1001" i="4"/>
  <c r="R1085" i="4"/>
  <c r="S819" i="4"/>
  <c r="S947" i="4"/>
  <c r="S611" i="4"/>
  <c r="R1107" i="4"/>
  <c r="S635" i="4"/>
  <c r="O1077" i="4"/>
  <c r="O812" i="4"/>
  <c r="O541" i="4"/>
  <c r="O501" i="4"/>
  <c r="O485" i="4"/>
  <c r="O439" i="4"/>
  <c r="O423" i="4"/>
  <c r="O611" i="4"/>
  <c r="O955" i="4"/>
  <c r="O1107" i="4"/>
  <c r="S604" i="4"/>
  <c r="R908" i="4"/>
  <c r="R1100" i="4"/>
  <c r="R501" i="4"/>
  <c r="R533" i="4"/>
  <c r="R565" i="4"/>
  <c r="R597" i="4"/>
  <c r="R478" i="4"/>
  <c r="S894" i="4"/>
  <c r="R423" i="4"/>
  <c r="R1071" i="4"/>
  <c r="S392" i="4"/>
  <c r="R673" i="4"/>
  <c r="S1093" i="4"/>
  <c r="R712" i="4"/>
  <c r="S986" i="4"/>
  <c r="R819" i="4"/>
  <c r="S627" i="4"/>
  <c r="R947" i="4"/>
  <c r="S1147" i="4"/>
  <c r="R611" i="4"/>
  <c r="R635" i="4"/>
  <c r="S295" i="4"/>
  <c r="O1093" i="4"/>
  <c r="O557" i="4"/>
  <c r="O400" i="4"/>
  <c r="T1063" i="4"/>
  <c r="S1063" i="4"/>
  <c r="O1063" i="4"/>
  <c r="T1055" i="4"/>
  <c r="O1055" i="4"/>
  <c r="R1055" i="4"/>
  <c r="S1055" i="4"/>
  <c r="T1048" i="4"/>
  <c r="R1048" i="4"/>
  <c r="S1048" i="4"/>
  <c r="O1048" i="4"/>
  <c r="T1040" i="4"/>
  <c r="R1040" i="4"/>
  <c r="S1040" i="4"/>
  <c r="T1032" i="4"/>
  <c r="S1032" i="4"/>
  <c r="T1024" i="4"/>
  <c r="R1024" i="4"/>
  <c r="S1024" i="4"/>
  <c r="T1016" i="4"/>
  <c r="R1016" i="4"/>
  <c r="S1016" i="4"/>
  <c r="S370" i="4"/>
  <c r="O370" i="4"/>
  <c r="T370" i="4"/>
  <c r="R370" i="4"/>
  <c r="R354" i="4"/>
  <c r="O338" i="4"/>
  <c r="R338" i="4"/>
  <c r="S338" i="4"/>
  <c r="T338" i="4"/>
  <c r="S322" i="4"/>
  <c r="T322" i="4"/>
  <c r="O322" i="4"/>
  <c r="R322" i="4"/>
  <c r="S306" i="4"/>
  <c r="O283" i="4"/>
  <c r="S283" i="4"/>
  <c r="T275" i="4"/>
  <c r="R275" i="4"/>
  <c r="R268" i="4"/>
  <c r="S268" i="4"/>
  <c r="T268" i="4"/>
  <c r="O268" i="4"/>
  <c r="O249" i="4"/>
  <c r="S249" i="4" s="1"/>
  <c r="T1091" i="4"/>
  <c r="O1091" i="4"/>
  <c r="R1091" i="4"/>
  <c r="S1091" i="4"/>
  <c r="T1083" i="4"/>
  <c r="R1083" i="4"/>
  <c r="S1083" i="4"/>
  <c r="O1083" i="4"/>
  <c r="T1069" i="4"/>
  <c r="S1069" i="4"/>
  <c r="T261" i="4"/>
  <c r="T1152" i="4"/>
  <c r="O1152" i="4"/>
  <c r="R1152" i="4"/>
  <c r="T1144" i="4"/>
  <c r="R1144" i="4"/>
  <c r="S1144" i="4"/>
  <c r="O1144" i="4"/>
  <c r="T1136" i="4"/>
  <c r="R1136" i="4"/>
  <c r="O1136" i="4"/>
  <c r="S1136" i="4"/>
  <c r="R1128" i="4"/>
  <c r="T1120" i="4"/>
  <c r="R1120" i="4"/>
  <c r="S1120" i="4"/>
  <c r="O1120" i="4"/>
  <c r="T1112" i="4"/>
  <c r="R1112" i="4"/>
  <c r="O1112" i="4"/>
  <c r="S1112" i="4"/>
  <c r="T1104" i="4"/>
  <c r="O1104" i="4"/>
  <c r="R1104" i="4"/>
  <c r="R1069" i="4"/>
  <c r="S275" i="4"/>
  <c r="T1159" i="4"/>
  <c r="S1159" i="4"/>
  <c r="T919" i="4"/>
  <c r="R919" i="4"/>
  <c r="S919" i="4"/>
  <c r="O919" i="4"/>
  <c r="T912" i="4"/>
  <c r="S912" i="4"/>
  <c r="O912" i="4"/>
  <c r="R973" i="4"/>
  <c r="S973" i="4"/>
  <c r="R965" i="4"/>
  <c r="O965" i="4"/>
  <c r="S965" i="4"/>
  <c r="S957" i="4"/>
  <c r="O957" i="4"/>
  <c r="R949" i="4"/>
  <c r="S949" i="4"/>
  <c r="O949" i="4"/>
  <c r="T941" i="4"/>
  <c r="O941" i="4"/>
  <c r="R941" i="4"/>
  <c r="S941" i="4"/>
  <c r="T933" i="4"/>
  <c r="O933" i="4"/>
  <c r="R933" i="4"/>
  <c r="S933" i="4"/>
  <c r="T925" i="4"/>
  <c r="S925" i="4"/>
  <c r="O925" i="4"/>
  <c r="R362" i="4"/>
  <c r="O362" i="4"/>
  <c r="S346" i="4"/>
  <c r="O346" i="4"/>
  <c r="O330" i="4"/>
  <c r="T330" i="4"/>
  <c r="R330" i="4"/>
  <c r="O314" i="4"/>
  <c r="O298" i="4"/>
  <c r="O261" i="4"/>
  <c r="S261" i="4"/>
  <c r="O275" i="4"/>
  <c r="R314" i="4"/>
  <c r="T283" i="4"/>
  <c r="T1009" i="4"/>
  <c r="R1009" i="4"/>
  <c r="S1009" i="4"/>
  <c r="O1009" i="4"/>
  <c r="T1002" i="4"/>
  <c r="S1002" i="4"/>
  <c r="O1002" i="4"/>
  <c r="R994" i="4"/>
  <c r="S994" i="4"/>
  <c r="O994" i="4"/>
  <c r="T987" i="4"/>
  <c r="R987" i="4"/>
  <c r="S987" i="4"/>
  <c r="O987" i="4"/>
  <c r="T979" i="4"/>
  <c r="S979" i="4"/>
  <c r="S460" i="4"/>
  <c r="S453" i="4"/>
  <c r="R438" i="4"/>
  <c r="R646" i="4"/>
  <c r="S615" i="4"/>
  <c r="R392" i="4"/>
  <c r="S696" i="4"/>
  <c r="R760" i="4"/>
  <c r="R848" i="4"/>
  <c r="R872" i="4"/>
  <c r="O538" i="4"/>
  <c r="S506" i="4"/>
  <c r="O490" i="4"/>
  <c r="R522" i="4"/>
  <c r="S835" i="4"/>
  <c r="S682" i="4"/>
  <c r="O570" i="4"/>
  <c r="T308" i="4"/>
  <c r="O482" i="4"/>
  <c r="O768" i="4"/>
  <c r="O848" i="4"/>
  <c r="R460" i="4"/>
  <c r="R453" i="4"/>
  <c r="S414" i="4"/>
  <c r="R615" i="4"/>
  <c r="R696" i="4"/>
  <c r="S720" i="4"/>
  <c r="S744" i="4"/>
  <c r="R506" i="4"/>
  <c r="S578" i="4"/>
  <c r="O562" i="4"/>
  <c r="R835" i="4"/>
  <c r="S514" i="4"/>
  <c r="S586" i="4"/>
  <c r="R682" i="4"/>
  <c r="O906" i="4"/>
  <c r="S498" i="4"/>
  <c r="T586" i="4"/>
  <c r="O872" i="4"/>
  <c r="O815" i="4"/>
  <c r="O783" i="4"/>
  <c r="O476" i="4"/>
  <c r="O438" i="4"/>
  <c r="O407" i="4"/>
  <c r="O803" i="4"/>
  <c r="S468" i="4"/>
  <c r="S653" i="4"/>
  <c r="R414" i="4"/>
  <c r="S399" i="4"/>
  <c r="S623" i="4"/>
  <c r="S783" i="4"/>
  <c r="S815" i="4"/>
  <c r="R720" i="4"/>
  <c r="R744" i="4"/>
  <c r="S856" i="4"/>
  <c r="S880" i="4"/>
  <c r="R578" i="4"/>
  <c r="R514" i="4"/>
  <c r="R586" i="4"/>
  <c r="R498" i="4"/>
  <c r="O676" i="4"/>
  <c r="O623" i="4"/>
  <c r="O453" i="4"/>
  <c r="R468" i="4"/>
  <c r="R653" i="4"/>
  <c r="S422" i="4"/>
  <c r="S790" i="4"/>
  <c r="S822" i="4"/>
  <c r="R399" i="4"/>
  <c r="R623" i="4"/>
  <c r="R783" i="4"/>
  <c r="R815" i="4"/>
  <c r="S376" i="4"/>
  <c r="S601" i="4"/>
  <c r="S768" i="4"/>
  <c r="R856" i="4"/>
  <c r="R880" i="4"/>
  <c r="S490" i="4"/>
  <c r="O594" i="4"/>
  <c r="S906" i="4"/>
  <c r="O554" i="4"/>
  <c r="O530" i="4"/>
  <c r="S570" i="4"/>
  <c r="O864" i="4"/>
  <c r="O728" i="4"/>
  <c r="O392" i="4"/>
  <c r="O828" i="4"/>
  <c r="O689" i="4"/>
  <c r="O653" i="4"/>
  <c r="O422" i="4"/>
  <c r="S476" i="4"/>
  <c r="S796" i="4"/>
  <c r="S828" i="4"/>
  <c r="S661" i="4"/>
  <c r="R422" i="4"/>
  <c r="R790" i="4"/>
  <c r="R822" i="4"/>
  <c r="S407" i="4"/>
  <c r="S631" i="4"/>
  <c r="R376" i="4"/>
  <c r="R601" i="4"/>
  <c r="S704" i="4"/>
  <c r="S728" i="4"/>
  <c r="S752" i="4"/>
  <c r="R768" i="4"/>
  <c r="S864" i="4"/>
  <c r="S538" i="4"/>
  <c r="R490" i="4"/>
  <c r="S562" i="4"/>
  <c r="R906" i="4"/>
  <c r="R570" i="4"/>
  <c r="O546" i="4"/>
  <c r="O384" i="4"/>
  <c r="O376" i="4"/>
  <c r="O760" i="4"/>
  <c r="O712" i="4"/>
  <c r="O893" i="4"/>
  <c r="O796" i="4"/>
  <c r="O607" i="4"/>
  <c r="R476" i="4"/>
  <c r="R796" i="4"/>
  <c r="R828" i="4"/>
  <c r="S430" i="4"/>
  <c r="S638" i="4"/>
  <c r="R407" i="4"/>
  <c r="R631" i="4"/>
  <c r="S384" i="4"/>
  <c r="S689" i="4"/>
  <c r="R704" i="4"/>
  <c r="R728" i="4"/>
  <c r="R752" i="4"/>
  <c r="S776" i="4"/>
  <c r="R864" i="4"/>
  <c r="O506" i="4"/>
  <c r="R538" i="4"/>
  <c r="O522" i="4"/>
  <c r="R562" i="4"/>
  <c r="S482" i="4"/>
  <c r="S546" i="4"/>
  <c r="O682" i="4"/>
  <c r="O744" i="4"/>
  <c r="O822" i="4"/>
  <c r="O445" i="4"/>
  <c r="O835" i="4"/>
  <c r="S676" i="4"/>
  <c r="S445" i="4"/>
  <c r="S669" i="4"/>
  <c r="S893" i="4"/>
  <c r="R430" i="4"/>
  <c r="R638" i="4"/>
  <c r="S607" i="4"/>
  <c r="R384" i="4"/>
  <c r="R689" i="4"/>
  <c r="S712" i="4"/>
  <c r="S736" i="4"/>
  <c r="R776" i="4"/>
  <c r="O578" i="4"/>
  <c r="S803" i="4"/>
  <c r="R546" i="4"/>
  <c r="S594" i="4"/>
  <c r="S554" i="4"/>
  <c r="O498" i="4"/>
  <c r="S530" i="4"/>
  <c r="O704" i="4"/>
  <c r="O776" i="4"/>
  <c r="O790" i="4"/>
  <c r="O631" i="4"/>
  <c r="O430" i="4"/>
  <c r="O399" i="4"/>
  <c r="R231" i="4"/>
  <c r="R234" i="4"/>
  <c r="O243" i="4"/>
  <c r="S243" i="4" s="1"/>
  <c r="T243" i="4" s="1"/>
  <c r="T332" i="4"/>
  <c r="R316" i="4"/>
  <c r="R1066" i="4"/>
  <c r="S332" i="4"/>
  <c r="O1040" i="4"/>
  <c r="T287" i="4"/>
  <c r="O1159" i="4"/>
  <c r="O1129" i="4"/>
  <c r="O1095" i="4"/>
  <c r="O886" i="4"/>
  <c r="O870" i="4"/>
  <c r="O750" i="4"/>
  <c r="O734" i="4"/>
  <c r="O720" i="4"/>
  <c r="O518" i="4"/>
  <c r="O502" i="4"/>
  <c r="T1129" i="4"/>
  <c r="T917" i="4"/>
  <c r="T903" i="4"/>
  <c r="T894" i="4"/>
  <c r="T885" i="4"/>
  <c r="T696" i="4"/>
  <c r="T638" i="4"/>
  <c r="T590" i="4"/>
  <c r="R293" i="4"/>
  <c r="R255" i="4"/>
  <c r="S279" i="4"/>
  <c r="O1106" i="4"/>
  <c r="R1114" i="4"/>
  <c r="O802" i="4"/>
  <c r="T293" i="4"/>
  <c r="T278" i="4"/>
  <c r="O1108" i="4"/>
  <c r="O1046" i="4"/>
  <c r="O1032" i="4"/>
  <c r="O945" i="4"/>
  <c r="O909" i="4"/>
  <c r="O895" i="4"/>
  <c r="O574" i="4"/>
  <c r="O528" i="4"/>
  <c r="O452" i="4"/>
  <c r="R364" i="4"/>
  <c r="S318" i="4"/>
  <c r="O279" i="4"/>
  <c r="S255" i="4"/>
  <c r="T364" i="4"/>
  <c r="O1024" i="4"/>
  <c r="O1060" i="4"/>
  <c r="O918" i="4"/>
  <c r="O774" i="4"/>
  <c r="O686" i="4"/>
  <c r="O624" i="4"/>
  <c r="O558" i="4"/>
  <c r="O542" i="4"/>
  <c r="O436" i="4"/>
  <c r="O406" i="4"/>
  <c r="T316" i="4"/>
  <c r="S301" i="4"/>
  <c r="O969" i="4"/>
  <c r="O929" i="4"/>
  <c r="O917" i="4"/>
  <c r="O758" i="4"/>
  <c r="O742" i="4"/>
  <c r="O726" i="4"/>
  <c r="O526" i="4"/>
  <c r="O510" i="4"/>
  <c r="O479" i="4"/>
  <c r="O464" i="4"/>
  <c r="R281" i="4"/>
  <c r="S350" i="4"/>
  <c r="O1122" i="4"/>
  <c r="R1106" i="4"/>
  <c r="S818" i="4"/>
  <c r="R786" i="4"/>
  <c r="R1122" i="4"/>
  <c r="S1011" i="4"/>
  <c r="T314" i="4"/>
  <c r="T311" i="4"/>
  <c r="T309" i="4"/>
  <c r="O1150" i="4"/>
  <c r="O1135" i="4"/>
  <c r="O1086" i="4"/>
  <c r="O1041" i="4"/>
  <c r="O953" i="4"/>
  <c r="O862" i="4"/>
  <c r="O710" i="4"/>
  <c r="O684" i="4"/>
  <c r="O668" i="4"/>
  <c r="O494" i="4"/>
  <c r="R309" i="4"/>
  <c r="O350" i="4"/>
  <c r="R1011" i="4"/>
  <c r="S314" i="4"/>
  <c r="S324" i="4"/>
  <c r="O1164" i="4"/>
  <c r="O1054" i="4"/>
  <c r="O996" i="4"/>
  <c r="O582" i="4"/>
  <c r="O566" i="4"/>
  <c r="S334" i="4"/>
  <c r="T334" i="4"/>
  <c r="O334" i="4"/>
  <c r="T365" i="4"/>
  <c r="S365" i="4"/>
  <c r="T358" i="4"/>
  <c r="S300" i="4"/>
  <c r="T300" i="4"/>
  <c r="S292" i="4"/>
  <c r="T292" i="4"/>
  <c r="R264" i="4"/>
  <c r="S264" i="4"/>
  <c r="T329" i="4"/>
  <c r="S329" i="4"/>
  <c r="O329" i="4"/>
  <c r="S321" i="4"/>
  <c r="T321" i="4"/>
  <c r="O306" i="4"/>
  <c r="R306" i="4"/>
  <c r="T306" i="4"/>
  <c r="S298" i="4"/>
  <c r="T298" i="4"/>
  <c r="R298" i="4"/>
  <c r="S277" i="4"/>
  <c r="R277" i="4"/>
  <c r="O270" i="4"/>
  <c r="R270" i="4"/>
  <c r="S270" i="4"/>
  <c r="T360" i="4"/>
  <c r="R360" i="4"/>
  <c r="S360" i="4"/>
  <c r="T352" i="4"/>
  <c r="S352" i="4"/>
  <c r="S344" i="4"/>
  <c r="T344" i="4"/>
  <c r="R344" i="4"/>
  <c r="S336" i="4"/>
  <c r="T336" i="4"/>
  <c r="S327" i="4"/>
  <c r="O1119" i="4"/>
  <c r="O1064" i="4"/>
  <c r="O785" i="4"/>
  <c r="O735" i="4"/>
  <c r="O711" i="4"/>
  <c r="O561" i="4"/>
  <c r="O537" i="4"/>
  <c r="O513" i="4"/>
  <c r="O489" i="4"/>
  <c r="O449" i="4"/>
  <c r="T1145" i="4"/>
  <c r="T1113" i="4"/>
  <c r="T1081" i="4"/>
  <c r="T1059" i="4"/>
  <c r="T1028" i="4"/>
  <c r="T984" i="4"/>
  <c r="T841" i="4"/>
  <c r="T837" i="4"/>
  <c r="T829" i="4"/>
  <c r="T825" i="4"/>
  <c r="T821" i="4"/>
  <c r="T817" i="4"/>
  <c r="T813" i="4"/>
  <c r="T809" i="4"/>
  <c r="T805" i="4"/>
  <c r="T801" i="4"/>
  <c r="T797" i="4"/>
  <c r="T793" i="4"/>
  <c r="T789" i="4"/>
  <c r="T785" i="4"/>
  <c r="T781" i="4"/>
  <c r="T692" i="4"/>
  <c r="T669" i="4"/>
  <c r="T639" i="4"/>
  <c r="T630" i="4"/>
  <c r="T476" i="4"/>
  <c r="T449" i="4"/>
  <c r="T414" i="4"/>
  <c r="T398" i="4"/>
  <c r="T382" i="4"/>
  <c r="T310" i="4"/>
  <c r="O856" i="4"/>
  <c r="O1100" i="4"/>
  <c r="O1087" i="4"/>
  <c r="O497" i="4"/>
  <c r="O460" i="4"/>
  <c r="S285" i="4"/>
  <c r="O1113" i="4"/>
  <c r="O817" i="4"/>
  <c r="O793" i="4"/>
  <c r="O743" i="4"/>
  <c r="O719" i="4"/>
  <c r="O655" i="4"/>
  <c r="O630" i="4"/>
  <c r="O569" i="4"/>
  <c r="O545" i="4"/>
  <c r="O521" i="4"/>
  <c r="O420" i="4"/>
  <c r="O382" i="4"/>
  <c r="O1070" i="4"/>
  <c r="O944" i="4"/>
  <c r="O805" i="4"/>
  <c r="O781" i="4"/>
  <c r="O767" i="4"/>
  <c r="O669" i="4"/>
  <c r="S1059" i="4"/>
  <c r="O952" i="4"/>
  <c r="O880" i="4"/>
  <c r="O727" i="4"/>
  <c r="O703" i="4"/>
  <c r="O639" i="4"/>
  <c r="O604" i="4"/>
  <c r="O529" i="4"/>
  <c r="O505" i="4"/>
  <c r="O481" i="4"/>
  <c r="O468" i="4"/>
  <c r="O454" i="4"/>
  <c r="R1002" i="4"/>
  <c r="S359" i="4"/>
  <c r="S366" i="4"/>
  <c r="O1151" i="4"/>
  <c r="O751" i="4"/>
  <c r="O678" i="4"/>
  <c r="O663" i="4"/>
  <c r="O577" i="4"/>
  <c r="O553" i="4"/>
  <c r="R252" i="4"/>
  <c r="O257" i="4"/>
  <c r="S257" i="4" s="1"/>
  <c r="O252" i="4"/>
  <c r="S252" i="4" s="1"/>
  <c r="R253" i="4"/>
  <c r="R254" i="4"/>
  <c r="O253" i="4"/>
  <c r="S253" i="4" s="1"/>
  <c r="O254" i="4"/>
  <c r="S254" i="4" s="1"/>
  <c r="O250" i="4"/>
  <c r="S250" i="4" s="1"/>
  <c r="O258" i="4"/>
  <c r="S258" i="4" s="1"/>
  <c r="R250" i="4"/>
  <c r="R258" i="4"/>
  <c r="O246" i="4"/>
  <c r="S246" i="4" s="1"/>
  <c r="T227" i="4"/>
  <c r="R246" i="4"/>
  <c r="O244" i="4"/>
  <c r="S244" i="4" s="1"/>
  <c r="O228" i="4"/>
  <c r="S228" i="4" s="1"/>
  <c r="T228" i="4" s="1"/>
  <c r="R225" i="4"/>
  <c r="O225" i="4"/>
  <c r="S225" i="4" s="1"/>
  <c r="O234" i="4"/>
  <c r="S234" i="4" s="1"/>
  <c r="T234" i="4" s="1"/>
  <c r="S230" i="4"/>
  <c r="S231" i="4"/>
  <c r="R241" i="4"/>
  <c r="T241" i="4" s="1"/>
  <c r="R230" i="4"/>
  <c r="O240" i="4"/>
  <c r="S240" i="4" s="1"/>
  <c r="T240" i="4" s="1"/>
  <c r="R226" i="4"/>
  <c r="T226" i="4" s="1"/>
  <c r="O235" i="4"/>
  <c r="S235" i="4" s="1"/>
  <c r="R235" i="4"/>
  <c r="R242" i="4"/>
  <c r="S233" i="4"/>
  <c r="T233" i="4" s="1"/>
  <c r="O236" i="4"/>
  <c r="S236" i="4" s="1"/>
  <c r="R238" i="4"/>
  <c r="O242" i="4"/>
  <c r="S242" i="4" s="1"/>
  <c r="O238" i="4"/>
  <c r="S238" i="4" s="1"/>
  <c r="R236" i="4"/>
  <c r="T850" i="4"/>
  <c r="O850" i="4"/>
  <c r="R850" i="4"/>
  <c r="S850" i="4"/>
  <c r="T555" i="4"/>
  <c r="S555" i="4"/>
  <c r="R555" i="4"/>
  <c r="O555" i="4"/>
  <c r="T499" i="4"/>
  <c r="O499" i="4"/>
  <c r="R499" i="4"/>
  <c r="S499" i="4"/>
  <c r="T335" i="4"/>
  <c r="O335" i="4"/>
  <c r="S335" i="4"/>
  <c r="R335" i="4"/>
  <c r="S299" i="4"/>
  <c r="T299" i="4"/>
  <c r="R299" i="4"/>
  <c r="O299" i="4"/>
  <c r="T882" i="4"/>
  <c r="O882" i="4"/>
  <c r="R882" i="4"/>
  <c r="S882" i="4"/>
  <c r="T665" i="4"/>
  <c r="O665" i="4"/>
  <c r="R665" i="4"/>
  <c r="S665" i="4"/>
  <c r="T618" i="4"/>
  <c r="O618" i="4"/>
  <c r="R618" i="4"/>
  <c r="S618" i="4"/>
  <c r="T571" i="4"/>
  <c r="R571" i="4"/>
  <c r="S571" i="4"/>
  <c r="O571" i="4"/>
  <c r="T531" i="4"/>
  <c r="R531" i="4"/>
  <c r="O531" i="4"/>
  <c r="S531" i="4"/>
  <c r="T483" i="4"/>
  <c r="O483" i="4"/>
  <c r="S483" i="4"/>
  <c r="R483" i="4"/>
  <c r="T874" i="4"/>
  <c r="R874" i="4"/>
  <c r="S874" i="4"/>
  <c r="O874" i="4"/>
  <c r="T563" i="4"/>
  <c r="O563" i="4"/>
  <c r="R563" i="4"/>
  <c r="S563" i="4"/>
  <c r="T523" i="4"/>
  <c r="R523" i="4"/>
  <c r="S523" i="4"/>
  <c r="O523" i="4"/>
  <c r="T930" i="4"/>
  <c r="R930" i="4"/>
  <c r="O930" i="4"/>
  <c r="S930" i="4"/>
  <c r="T858" i="4"/>
  <c r="R858" i="4"/>
  <c r="S858" i="4"/>
  <c r="O858" i="4"/>
  <c r="T866" i="4"/>
  <c r="R866" i="4"/>
  <c r="S866" i="4"/>
  <c r="O866" i="4"/>
  <c r="R626" i="4"/>
  <c r="T626" i="4"/>
  <c r="S626" i="4"/>
  <c r="O626" i="4"/>
  <c r="T579" i="4"/>
  <c r="R579" i="4"/>
  <c r="O579" i="4"/>
  <c r="S579" i="4"/>
  <c r="T539" i="4"/>
  <c r="S539" i="4"/>
  <c r="O539" i="4"/>
  <c r="R539" i="4"/>
  <c r="T507" i="4"/>
  <c r="R507" i="4"/>
  <c r="S507" i="4"/>
  <c r="O507" i="4"/>
  <c r="T470" i="4"/>
  <c r="O470" i="4"/>
  <c r="R470" i="4"/>
  <c r="S470" i="4"/>
  <c r="T232" i="4"/>
  <c r="T923" i="4"/>
  <c r="R923" i="4"/>
  <c r="S923" i="4"/>
  <c r="O923" i="4"/>
  <c r="T657" i="4"/>
  <c r="R657" i="4"/>
  <c r="O657" i="4"/>
  <c r="S657" i="4"/>
  <c r="T547" i="4"/>
  <c r="O547" i="4"/>
  <c r="R547" i="4"/>
  <c r="S547" i="4"/>
  <c r="T515" i="4"/>
  <c r="R515" i="4"/>
  <c r="S515" i="4"/>
  <c r="O515" i="4"/>
  <c r="T491" i="4"/>
  <c r="S491" i="4"/>
  <c r="R491" i="4"/>
  <c r="T462" i="4"/>
  <c r="O462" i="4"/>
  <c r="R462" i="4"/>
  <c r="S462" i="4"/>
  <c r="R245" i="4"/>
  <c r="S245" i="4"/>
  <c r="S237" i="4"/>
  <c r="R237" i="4"/>
  <c r="S342" i="4"/>
  <c r="T342" i="4"/>
  <c r="R342" i="4"/>
  <c r="S284" i="4"/>
  <c r="T284" i="4"/>
  <c r="R284" i="4"/>
  <c r="S348" i="4"/>
  <c r="T348" i="4"/>
  <c r="R348" i="4"/>
  <c r="S333" i="4"/>
  <c r="T333" i="4"/>
  <c r="O326" i="4"/>
  <c r="S326" i="4"/>
  <c r="T326" i="4"/>
  <c r="S312" i="4"/>
  <c r="T312" i="4"/>
  <c r="S305" i="4"/>
  <c r="R305" i="4"/>
  <c r="T305" i="4"/>
  <c r="R297" i="4"/>
  <c r="S297" i="4"/>
  <c r="T297" i="4"/>
  <c r="S362" i="4"/>
  <c r="T362" i="4"/>
  <c r="S355" i="4"/>
  <c r="T355" i="4"/>
  <c r="S340" i="4"/>
  <c r="T340" i="4"/>
  <c r="O251" i="4"/>
  <c r="S251" i="4" s="1"/>
  <c r="R251" i="4"/>
  <c r="R244" i="4"/>
  <c r="R369" i="4"/>
  <c r="T369" i="4"/>
  <c r="S354" i="4"/>
  <c r="O354" i="4"/>
  <c r="T354" i="4"/>
  <c r="S266" i="4"/>
  <c r="T266" i="4"/>
  <c r="R259" i="4"/>
  <c r="S259" i="4"/>
  <c r="T259" i="4"/>
  <c r="R249" i="4"/>
  <c r="T367" i="4"/>
  <c r="T273" i="4"/>
  <c r="R273" i="4"/>
  <c r="S286" i="4"/>
  <c r="T286" i="4"/>
  <c r="T881" i="4"/>
  <c r="O881" i="4"/>
  <c r="T873" i="4"/>
  <c r="O873" i="4"/>
  <c r="T865" i="4"/>
  <c r="T857" i="4"/>
  <c r="O857" i="4"/>
  <c r="T849" i="4"/>
  <c r="O849" i="4"/>
  <c r="T1047" i="4"/>
  <c r="T1021" i="4"/>
  <c r="T1015" i="4"/>
  <c r="O1015" i="4"/>
  <c r="O989" i="4"/>
  <c r="T973" i="4"/>
  <c r="O973" i="4"/>
  <c r="R265" i="4"/>
  <c r="R1021" i="4"/>
  <c r="S960" i="4"/>
  <c r="T346" i="4"/>
  <c r="T989" i="4"/>
  <c r="T319" i="4"/>
  <c r="T361" i="4"/>
  <c r="T270" i="4"/>
  <c r="O960" i="4"/>
  <c r="O366" i="4"/>
  <c r="T1001" i="4"/>
  <c r="O1001" i="4"/>
  <c r="T983" i="4"/>
  <c r="O983" i="4"/>
  <c r="T965" i="4"/>
  <c r="T959" i="4"/>
  <c r="O959" i="4"/>
  <c r="S361" i="4"/>
  <c r="T313" i="4"/>
  <c r="T272" i="4"/>
  <c r="T265" i="4"/>
  <c r="O1047" i="4"/>
  <c r="T1142" i="4"/>
  <c r="T1110" i="4"/>
  <c r="O1110" i="4"/>
  <c r="T1045" i="4"/>
  <c r="T1039" i="4"/>
  <c r="O1039" i="4"/>
  <c r="T1013" i="4"/>
  <c r="O1013" i="4"/>
  <c r="T1007" i="4"/>
  <c r="T977" i="4"/>
  <c r="O977" i="4"/>
  <c r="R989" i="4"/>
  <c r="T327" i="4"/>
  <c r="O294" i="4"/>
  <c r="O1021" i="4"/>
  <c r="T1148" i="4"/>
  <c r="O1148" i="4"/>
  <c r="T1116" i="4"/>
  <c r="O1116" i="4"/>
  <c r="O1073" i="4"/>
  <c r="S278" i="4"/>
  <c r="T1166" i="4"/>
  <c r="T1160" i="4"/>
  <c r="O1160" i="4"/>
  <c r="T1134" i="4"/>
  <c r="O1134" i="4"/>
  <c r="T1128" i="4"/>
  <c r="O1128" i="4"/>
  <c r="T1102" i="4"/>
  <c r="O1102" i="4"/>
  <c r="S1015" i="4"/>
  <c r="S1047" i="4"/>
  <c r="S952" i="4"/>
  <c r="T421" i="4"/>
  <c r="O752" i="4"/>
  <c r="T957" i="4"/>
  <c r="T981" i="4"/>
  <c r="T949" i="4"/>
  <c r="T878" i="4"/>
  <c r="T870" i="4"/>
  <c r="T846" i="4"/>
  <c r="T661" i="4"/>
  <c r="T653" i="4"/>
  <c r="T583" i="4"/>
  <c r="T575" i="4"/>
  <c r="T567" i="4"/>
  <c r="T559" i="4"/>
  <c r="T551" i="4"/>
  <c r="T543" i="4"/>
  <c r="T503" i="4"/>
  <c r="T495" i="4"/>
  <c r="O421" i="4"/>
  <c r="T1017" i="4"/>
  <c r="T948" i="4"/>
  <c r="T1053" i="4"/>
  <c r="T254" i="4" l="1"/>
  <c r="T247" i="4"/>
  <c r="T231" i="4"/>
  <c r="T257" i="4"/>
  <c r="T239" i="4"/>
  <c r="T249" i="4"/>
  <c r="T256" i="4"/>
  <c r="T229" i="4"/>
  <c r="T255" i="4"/>
  <c r="T253" i="4"/>
  <c r="T252" i="4"/>
  <c r="T242" i="4"/>
  <c r="T250" i="4"/>
  <c r="T251" i="4"/>
  <c r="T258" i="4"/>
  <c r="T246" i="4"/>
  <c r="T244" i="4"/>
  <c r="T230" i="4"/>
  <c r="T237" i="4"/>
  <c r="T245" i="4"/>
  <c r="T235" i="4"/>
  <c r="T236" i="4"/>
  <c r="T225" i="4"/>
  <c r="T238" i="4"/>
  <c r="M20" i="4" l="1"/>
  <c r="H20" i="4" s="1"/>
  <c r="M97" i="4"/>
  <c r="H97" i="4" s="1"/>
  <c r="M203" i="4"/>
  <c r="H203" i="4" s="1"/>
  <c r="M59" i="4"/>
  <c r="H59" i="4" s="1"/>
  <c r="M152" i="4"/>
  <c r="H152" i="4" s="1"/>
  <c r="M135" i="4"/>
  <c r="H135" i="4" s="1"/>
  <c r="M70" i="4"/>
  <c r="H70" i="4" s="1"/>
  <c r="M139" i="4"/>
  <c r="H139" i="4" s="1"/>
  <c r="M183" i="4"/>
  <c r="H183" i="4" s="1"/>
  <c r="M111" i="4"/>
  <c r="H111" i="4" s="1"/>
  <c r="M190" i="4"/>
  <c r="H190" i="4" s="1"/>
  <c r="M160" i="4"/>
  <c r="H160" i="4" s="1"/>
  <c r="M93" i="4"/>
  <c r="H93" i="4" s="1"/>
  <c r="M196" i="4"/>
  <c r="H196" i="4" s="1"/>
  <c r="M168" i="4"/>
  <c r="H168" i="4" s="1"/>
  <c r="M50" i="4"/>
  <c r="H50" i="4" s="1"/>
  <c r="M217" i="4"/>
  <c r="H217" i="4" s="1"/>
  <c r="M26" i="4"/>
  <c r="H26" i="4" s="1"/>
  <c r="M128" i="4"/>
  <c r="H128" i="4" s="1"/>
  <c r="M66" i="4"/>
  <c r="H66" i="4" s="1"/>
  <c r="M184" i="4"/>
  <c r="H184" i="4" s="1"/>
  <c r="M163" i="4"/>
  <c r="H163" i="4" s="1"/>
  <c r="M104" i="4"/>
  <c r="H104" i="4" s="1"/>
  <c r="R104" i="4" s="1"/>
  <c r="M30" i="4"/>
  <c r="H30" i="4" s="1"/>
  <c r="M212" i="4"/>
  <c r="H212" i="4" s="1"/>
  <c r="M141" i="4"/>
  <c r="H141" i="4" s="1"/>
  <c r="M219" i="4"/>
  <c r="H219" i="4" s="1"/>
  <c r="M121" i="4"/>
  <c r="H121" i="4" s="1"/>
  <c r="M194" i="4"/>
  <c r="H194" i="4" s="1"/>
  <c r="M103" i="4"/>
  <c r="H103" i="4" s="1"/>
  <c r="M170" i="4"/>
  <c r="H170" i="4" s="1"/>
  <c r="M61" i="4"/>
  <c r="H61" i="4" s="1"/>
  <c r="M147" i="4"/>
  <c r="H147" i="4" s="1"/>
  <c r="M189" i="4"/>
  <c r="H189" i="4" s="1"/>
  <c r="M81" i="4"/>
  <c r="H81" i="4" s="1"/>
  <c r="M132" i="4"/>
  <c r="H132" i="4" s="1"/>
  <c r="M41" i="4"/>
  <c r="H41" i="4" s="1"/>
  <c r="M94" i="4"/>
  <c r="H94" i="4" s="1"/>
  <c r="M181" i="4"/>
  <c r="H181" i="4" s="1"/>
  <c r="M148" i="4"/>
  <c r="H148" i="4" s="1"/>
  <c r="M85" i="4"/>
  <c r="H85" i="4" s="1"/>
  <c r="M187" i="4"/>
  <c r="H187" i="4" s="1"/>
  <c r="M166" i="4"/>
  <c r="H166" i="4" s="1"/>
  <c r="M108" i="4"/>
  <c r="H108" i="4" s="1"/>
  <c r="M178" i="4"/>
  <c r="H178" i="4" s="1"/>
  <c r="M18" i="4"/>
  <c r="H18" i="4" s="1"/>
  <c r="M124" i="4"/>
  <c r="H124" i="4" s="1"/>
  <c r="M57" i="4"/>
  <c r="H57" i="4" s="1"/>
  <c r="M44" i="4"/>
  <c r="H44" i="4" s="1"/>
  <c r="M155" i="4"/>
  <c r="M96" i="4"/>
  <c r="H96" i="4" s="1"/>
  <c r="M204" i="4"/>
  <c r="H204" i="4" s="1"/>
  <c r="M45" i="4"/>
  <c r="H45" i="4" s="1"/>
  <c r="M87" i="4"/>
  <c r="H87" i="4" s="1"/>
  <c r="M159" i="4"/>
  <c r="H159" i="4" s="1"/>
  <c r="O159" i="4" s="1"/>
  <c r="S159" i="4" s="1"/>
  <c r="M222" i="4"/>
  <c r="H222" i="4" s="1"/>
  <c r="M129" i="4"/>
  <c r="H129" i="4" s="1"/>
  <c r="M48" i="4"/>
  <c r="H48" i="4" s="1"/>
  <c r="M65" i="4"/>
  <c r="H65" i="4" s="1"/>
  <c r="M105" i="4"/>
  <c r="H105" i="4" s="1"/>
  <c r="M38" i="4"/>
  <c r="H38" i="4" s="1"/>
  <c r="M78" i="4"/>
  <c r="H78" i="4" s="1"/>
  <c r="O78" i="4" s="1"/>
  <c r="M49" i="4"/>
  <c r="H49" i="4" s="1"/>
  <c r="M115" i="4"/>
  <c r="H115" i="4" s="1"/>
  <c r="M77" i="4"/>
  <c r="H77" i="4" s="1"/>
  <c r="M42" i="4"/>
  <c r="M158" i="4"/>
  <c r="H158" i="4" s="1"/>
  <c r="M99" i="4"/>
  <c r="H99" i="4" s="1"/>
  <c r="M207" i="4"/>
  <c r="H207" i="4" s="1"/>
  <c r="M174" i="4"/>
  <c r="H174" i="4" s="1"/>
  <c r="M51" i="4"/>
  <c r="H51" i="4" s="1"/>
  <c r="M218" i="4"/>
  <c r="H218" i="4" s="1"/>
  <c r="M14" i="4"/>
  <c r="H14" i="4" s="1"/>
  <c r="M151" i="4"/>
  <c r="H151" i="4" s="1"/>
  <c r="M88" i="4"/>
  <c r="H88" i="4" s="1"/>
  <c r="M156" i="4"/>
  <c r="H156" i="4" s="1"/>
  <c r="M164" i="4"/>
  <c r="H164" i="4" s="1"/>
  <c r="M123" i="4"/>
  <c r="H123" i="4" s="1"/>
  <c r="M114" i="4"/>
  <c r="H114" i="4" s="1"/>
  <c r="M197" i="4"/>
  <c r="H197" i="4" s="1"/>
  <c r="M106" i="4"/>
  <c r="H106" i="4" s="1"/>
  <c r="M31" i="4"/>
  <c r="H31" i="4" s="1"/>
  <c r="M71" i="4"/>
  <c r="H71" i="4" s="1"/>
  <c r="M149" i="4"/>
  <c r="H149" i="4" s="1"/>
  <c r="M214" i="4"/>
  <c r="H214" i="4" s="1"/>
  <c r="M137" i="4"/>
  <c r="H137" i="4" s="1"/>
  <c r="M25" i="4"/>
  <c r="H25" i="4" s="1"/>
  <c r="M211" i="4"/>
  <c r="H211" i="4" s="1"/>
  <c r="M95" i="4"/>
  <c r="H95" i="4" s="1"/>
  <c r="M22" i="4"/>
  <c r="H22" i="4" s="1"/>
  <c r="M62" i="4"/>
  <c r="H62" i="4" s="1"/>
  <c r="M37" i="4"/>
  <c r="H37" i="4" s="1"/>
  <c r="M117" i="4"/>
  <c r="H117" i="4" s="1"/>
  <c r="M69" i="4"/>
  <c r="H69" i="4" s="1"/>
  <c r="M12" i="4"/>
  <c r="H12" i="4" s="1"/>
  <c r="M154" i="4"/>
  <c r="H154" i="4" s="1"/>
  <c r="M91" i="4"/>
  <c r="H91" i="4" s="1"/>
  <c r="M195" i="4"/>
  <c r="H195" i="4" s="1"/>
  <c r="M165" i="4"/>
  <c r="H165" i="4" s="1"/>
  <c r="M107" i="4"/>
  <c r="H107" i="4" s="1"/>
  <c r="M215" i="4"/>
  <c r="H215" i="4" s="1"/>
  <c r="M40" i="4"/>
  <c r="H40" i="4" s="1"/>
  <c r="M143" i="4"/>
  <c r="H143" i="4" s="1"/>
  <c r="M80" i="4"/>
  <c r="H80" i="4" s="1"/>
  <c r="M206" i="4"/>
  <c r="H206" i="4" s="1"/>
  <c r="M126" i="4"/>
  <c r="H126" i="4" s="1"/>
  <c r="M188" i="4"/>
  <c r="H188" i="4" s="1"/>
  <c r="M89" i="4"/>
  <c r="H89" i="4" s="1"/>
  <c r="M169" i="4"/>
  <c r="H169" i="4" s="1"/>
  <c r="M54" i="4"/>
  <c r="H54" i="4" s="1"/>
  <c r="M118" i="4"/>
  <c r="H118" i="4" s="1"/>
  <c r="M191" i="4"/>
  <c r="H191" i="4" s="1"/>
  <c r="M100" i="4"/>
  <c r="H100" i="4" s="1"/>
  <c r="M176" i="4"/>
  <c r="H176" i="4" s="1"/>
  <c r="M185" i="4"/>
  <c r="H185" i="4" s="1"/>
  <c r="M79" i="4"/>
  <c r="H79" i="4" s="1"/>
  <c r="M140" i="4"/>
  <c r="H140" i="4" s="1"/>
  <c r="M223" i="4"/>
  <c r="H223" i="4" s="1"/>
  <c r="O223" i="4" s="1"/>
  <c r="S223" i="4" s="1"/>
  <c r="M29" i="4"/>
  <c r="H29" i="4" s="1"/>
  <c r="M130" i="4"/>
  <c r="H130" i="4" s="1"/>
  <c r="M60" i="4"/>
  <c r="H60" i="4" s="1"/>
  <c r="M35" i="4"/>
  <c r="H35" i="4" s="1"/>
  <c r="M146" i="4"/>
  <c r="H146" i="4" s="1"/>
  <c r="M83" i="4"/>
  <c r="H83" i="4" s="1"/>
  <c r="M186" i="4"/>
  <c r="H186" i="4" s="1"/>
  <c r="M157" i="4"/>
  <c r="H157" i="4" s="1"/>
  <c r="M98" i="4"/>
  <c r="H98" i="4" s="1"/>
  <c r="M213" i="4"/>
  <c r="H213" i="4" s="1"/>
  <c r="M32" i="4"/>
  <c r="H32" i="4" s="1"/>
  <c r="M120" i="4"/>
  <c r="M72" i="4"/>
  <c r="M109" i="4"/>
  <c r="H109" i="4" s="1"/>
  <c r="M33" i="4"/>
  <c r="H33" i="4" s="1"/>
  <c r="M73" i="4"/>
  <c r="H73" i="4" s="1"/>
  <c r="M161" i="4"/>
  <c r="H161" i="4" s="1"/>
  <c r="M221" i="4"/>
  <c r="H221" i="4" s="1"/>
  <c r="M136" i="4"/>
  <c r="H136" i="4" s="1"/>
  <c r="M47" i="4"/>
  <c r="H47" i="4" s="1"/>
  <c r="M84" i="4"/>
  <c r="H84" i="4" s="1"/>
  <c r="M144" i="4"/>
  <c r="H144" i="4" s="1"/>
  <c r="M15" i="4"/>
  <c r="M63" i="4"/>
  <c r="H63" i="4" s="1"/>
  <c r="M167" i="4"/>
  <c r="H167" i="4" s="1"/>
  <c r="M210" i="4"/>
  <c r="H210" i="4" s="1"/>
  <c r="M21" i="4"/>
  <c r="H21" i="4" s="1"/>
  <c r="M138" i="4"/>
  <c r="H138" i="4" s="1"/>
  <c r="M216" i="4"/>
  <c r="H216" i="4" s="1"/>
  <c r="M27" i="4"/>
  <c r="H27" i="4" s="1"/>
  <c r="M113" i="4"/>
  <c r="H113" i="4" s="1"/>
  <c r="M75" i="4"/>
  <c r="H75" i="4" s="1"/>
  <c r="M43" i="4"/>
  <c r="H43" i="4" s="1"/>
  <c r="O43" i="4" s="1"/>
  <c r="S43" i="4" s="1"/>
  <c r="M153" i="4"/>
  <c r="M90" i="4"/>
  <c r="H90" i="4" s="1"/>
  <c r="M205" i="4"/>
  <c r="H205" i="4" s="1"/>
  <c r="M24" i="4"/>
  <c r="H24" i="4" s="1"/>
  <c r="M133" i="4"/>
  <c r="H133" i="4" s="1"/>
  <c r="M64" i="4"/>
  <c r="H64" i="4" s="1"/>
  <c r="M199" i="4"/>
  <c r="H199" i="4" s="1"/>
  <c r="M182" i="4"/>
  <c r="H182" i="4" s="1"/>
  <c r="M92" i="4"/>
  <c r="M17" i="4"/>
  <c r="H17" i="4" s="1"/>
  <c r="M56" i="4"/>
  <c r="M150" i="4"/>
  <c r="H150" i="4" s="1"/>
  <c r="M192" i="4"/>
  <c r="H192" i="4" s="1"/>
  <c r="M102" i="4"/>
  <c r="H102" i="4" s="1"/>
  <c r="M28" i="4"/>
  <c r="H28" i="4" s="1"/>
  <c r="R28" i="4" s="1"/>
  <c r="M68" i="4"/>
  <c r="H68" i="4" s="1"/>
  <c r="M134" i="4"/>
  <c r="H134" i="4" s="1"/>
  <c r="M39" i="4"/>
  <c r="H39" i="4" s="1"/>
  <c r="M209" i="4"/>
  <c r="H209" i="4" s="1"/>
  <c r="M116" i="4"/>
  <c r="H116" i="4" s="1"/>
  <c r="M202" i="4"/>
  <c r="H202" i="4" s="1"/>
  <c r="M172" i="4"/>
  <c r="M110" i="4"/>
  <c r="H110" i="4" s="1"/>
  <c r="M177" i="4"/>
  <c r="H177" i="4" s="1"/>
  <c r="M19" i="4"/>
  <c r="H19" i="4" s="1"/>
  <c r="M127" i="4"/>
  <c r="H127" i="4" s="1"/>
  <c r="M67" i="4"/>
  <c r="H67" i="4" s="1"/>
  <c r="M13" i="4"/>
  <c r="H13" i="4" s="1"/>
  <c r="M145" i="4"/>
  <c r="H145" i="4" s="1"/>
  <c r="M82" i="4"/>
  <c r="H82" i="4" s="1"/>
  <c r="M201" i="4"/>
  <c r="H201" i="4" s="1"/>
  <c r="M16" i="4"/>
  <c r="H16" i="4" s="1"/>
  <c r="M122" i="4"/>
  <c r="H122" i="4" s="1"/>
  <c r="M55" i="4"/>
  <c r="H55" i="4" s="1"/>
  <c r="M36" i="4"/>
  <c r="H36" i="4" s="1"/>
  <c r="M76" i="4"/>
  <c r="H76" i="4" s="1"/>
  <c r="M162" i="4"/>
  <c r="H162" i="4" s="1"/>
  <c r="M220" i="4"/>
  <c r="H220" i="4" s="1"/>
  <c r="M119" i="4"/>
  <c r="H119" i="4" s="1"/>
  <c r="M46" i="4"/>
  <c r="H46" i="4" s="1"/>
  <c r="M86" i="4"/>
  <c r="H86" i="4" s="1"/>
  <c r="M171" i="4"/>
  <c r="H171" i="4" s="1"/>
  <c r="M179" i="4"/>
  <c r="H179" i="4" s="1"/>
  <c r="M53" i="4"/>
  <c r="H53" i="4" s="1"/>
  <c r="M23" i="4"/>
  <c r="H23" i="4" s="1"/>
  <c r="M200" i="4"/>
  <c r="H200" i="4" s="1"/>
  <c r="M131" i="4"/>
  <c r="H131" i="4" s="1"/>
  <c r="M198" i="4"/>
  <c r="M142" i="4"/>
  <c r="H142" i="4" s="1"/>
  <c r="M101" i="4"/>
  <c r="H101" i="4" s="1"/>
  <c r="M208" i="4"/>
  <c r="H208" i="4" s="1"/>
  <c r="M173" i="4"/>
  <c r="H173" i="4" s="1"/>
  <c r="M125" i="4"/>
  <c r="H125" i="4" s="1"/>
  <c r="M58" i="4"/>
  <c r="H58" i="4" s="1"/>
  <c r="M34" i="4"/>
  <c r="H34" i="4" s="1"/>
  <c r="M112" i="4"/>
  <c r="H112" i="4" s="1"/>
  <c r="M74" i="4"/>
  <c r="H74" i="4" s="1"/>
  <c r="M193" i="4"/>
  <c r="H193" i="4" s="1"/>
  <c r="M175" i="4"/>
  <c r="H175" i="4" s="1"/>
  <c r="M52" i="4"/>
  <c r="H52" i="4" s="1"/>
  <c r="M180" i="4"/>
  <c r="H180" i="4" s="1"/>
  <c r="O166" i="4"/>
  <c r="S166" i="4" s="1"/>
  <c r="O62" i="4"/>
  <c r="O214" i="4"/>
  <c r="R170" i="4"/>
  <c r="O203" i="4"/>
  <c r="O117" i="4"/>
  <c r="H92" i="4" l="1"/>
  <c r="R92" i="4" s="1"/>
  <c r="H153" i="4"/>
  <c r="R153" i="4" s="1"/>
  <c r="H198" i="4"/>
  <c r="O198" i="4" s="1"/>
  <c r="S198" i="4" s="1"/>
  <c r="H172" i="4"/>
  <c r="R172" i="4" s="1"/>
  <c r="H15" i="4"/>
  <c r="R15" i="4" s="1"/>
  <c r="H72" i="4"/>
  <c r="R72" i="4" s="1"/>
  <c r="H56" i="4"/>
  <c r="O56" i="4" s="1"/>
  <c r="S56" i="4" s="1"/>
  <c r="H120" i="4"/>
  <c r="R120" i="4" s="1"/>
  <c r="H42" i="4"/>
  <c r="R42" i="4" s="1"/>
  <c r="H155" i="4"/>
  <c r="O155" i="4" s="1"/>
  <c r="S155" i="4" s="1"/>
  <c r="O28" i="4"/>
  <c r="O110" i="4"/>
  <c r="S110" i="4" s="1"/>
  <c r="Q110" i="4"/>
  <c r="V110" i="4"/>
  <c r="O180" i="4"/>
  <c r="S180" i="4" s="1"/>
  <c r="Q180" i="4"/>
  <c r="V180" i="4"/>
  <c r="R180" i="4"/>
  <c r="Q202" i="4"/>
  <c r="V202" i="4"/>
  <c r="Q109" i="4"/>
  <c r="V109" i="4"/>
  <c r="Q89" i="4"/>
  <c r="V89" i="4"/>
  <c r="R149" i="4"/>
  <c r="Q149" i="4"/>
  <c r="V149" i="4"/>
  <c r="V99" i="4"/>
  <c r="Q99" i="4"/>
  <c r="O105" i="4"/>
  <c r="Q105" i="4"/>
  <c r="V105" i="4"/>
  <c r="O66" i="4"/>
  <c r="S66" i="4" s="1"/>
  <c r="Q66" i="4"/>
  <c r="V66" i="4"/>
  <c r="Q34" i="4"/>
  <c r="V34" i="4"/>
  <c r="O162" i="4"/>
  <c r="Q162" i="4"/>
  <c r="V162" i="4"/>
  <c r="R27" i="4"/>
  <c r="Q27" i="4"/>
  <c r="V27" i="4"/>
  <c r="Q79" i="4"/>
  <c r="V79" i="4"/>
  <c r="Q156" i="4"/>
  <c r="V156" i="4"/>
  <c r="Q53" i="4"/>
  <c r="V53" i="4"/>
  <c r="Q23" i="4"/>
  <c r="V23" i="4"/>
  <c r="O144" i="4"/>
  <c r="S144" i="4" s="1"/>
  <c r="Q144" i="4"/>
  <c r="V144" i="4"/>
  <c r="Q37" i="4"/>
  <c r="V37" i="4"/>
  <c r="Q173" i="4"/>
  <c r="V173" i="4"/>
  <c r="Q125" i="4"/>
  <c r="V125" i="4"/>
  <c r="Q192" i="4"/>
  <c r="V192" i="4"/>
  <c r="V107" i="4"/>
  <c r="Q107" i="4"/>
  <c r="R55" i="4"/>
  <c r="Q55" i="4"/>
  <c r="V55" i="4"/>
  <c r="R145" i="4"/>
  <c r="Q145" i="4"/>
  <c r="V145" i="4"/>
  <c r="Q83" i="4"/>
  <c r="V83" i="4"/>
  <c r="R96" i="4"/>
  <c r="Q96" i="4"/>
  <c r="V96" i="4"/>
  <c r="R194" i="4"/>
  <c r="Q194" i="4"/>
  <c r="V194" i="4"/>
  <c r="R102" i="4"/>
  <c r="Q102" i="4"/>
  <c r="V102" i="4"/>
  <c r="Q167" i="4"/>
  <c r="V167" i="4"/>
  <c r="Q106" i="4"/>
  <c r="V106" i="4"/>
  <c r="R146" i="4"/>
  <c r="Q146" i="4"/>
  <c r="V146" i="4"/>
  <c r="Q179" i="4"/>
  <c r="V179" i="4"/>
  <c r="Q161" i="4"/>
  <c r="V161" i="4"/>
  <c r="Q58" i="4"/>
  <c r="V58" i="4"/>
  <c r="O182" i="4"/>
  <c r="S182" i="4" s="1"/>
  <c r="Q182" i="4"/>
  <c r="V182" i="4"/>
  <c r="O213" i="4"/>
  <c r="S213" i="4" s="1"/>
  <c r="Q213" i="4"/>
  <c r="V213" i="4"/>
  <c r="Q127" i="4"/>
  <c r="V127" i="4"/>
  <c r="R136" i="4"/>
  <c r="Q136" i="4"/>
  <c r="V136" i="4"/>
  <c r="O119" i="4"/>
  <c r="S119" i="4" s="1"/>
  <c r="Q119" i="4"/>
  <c r="V119" i="4"/>
  <c r="O36" i="4"/>
  <c r="Q36" i="4"/>
  <c r="V36" i="4"/>
  <c r="O115" i="4"/>
  <c r="S115" i="4" s="1"/>
  <c r="Q115" i="4"/>
  <c r="V115" i="4"/>
  <c r="Q103" i="4"/>
  <c r="V103" i="4"/>
  <c r="Q14" i="4"/>
  <c r="V14" i="4"/>
  <c r="Q80" i="4"/>
  <c r="V80" i="4"/>
  <c r="Q134" i="4"/>
  <c r="V134" i="4"/>
  <c r="R18" i="4"/>
  <c r="Q18" i="4"/>
  <c r="V18" i="4"/>
  <c r="R133" i="4"/>
  <c r="Q133" i="4"/>
  <c r="V133" i="4"/>
  <c r="Q148" i="4"/>
  <c r="V148" i="4"/>
  <c r="O175" i="4"/>
  <c r="S175" i="4" s="1"/>
  <c r="Q175" i="4"/>
  <c r="V175" i="4"/>
  <c r="O186" i="4"/>
  <c r="Q186" i="4"/>
  <c r="V186" i="4"/>
  <c r="O93" i="4"/>
  <c r="S93" i="4" s="1"/>
  <c r="Q93" i="4"/>
  <c r="V93" i="4"/>
  <c r="Q116" i="4"/>
  <c r="V116" i="4"/>
  <c r="Q25" i="4"/>
  <c r="V25" i="4"/>
  <c r="R220" i="4"/>
  <c r="Q220" i="4"/>
  <c r="V220" i="4"/>
  <c r="R38" i="4"/>
  <c r="Q38" i="4"/>
  <c r="V38" i="4"/>
  <c r="Q157" i="4"/>
  <c r="V157" i="4"/>
  <c r="Q204" i="4"/>
  <c r="V204" i="4"/>
  <c r="Q68" i="4"/>
  <c r="V68" i="4"/>
  <c r="Q122" i="4"/>
  <c r="V122" i="4"/>
  <c r="Q123" i="4"/>
  <c r="V123" i="4"/>
  <c r="R33" i="4"/>
  <c r="Q33" i="4"/>
  <c r="V33" i="4"/>
  <c r="Q208" i="4"/>
  <c r="V208" i="4"/>
  <c r="Q188" i="4"/>
  <c r="V188" i="4"/>
  <c r="Q95" i="4"/>
  <c r="V95" i="4"/>
  <c r="R69" i="4"/>
  <c r="Q69" i="4"/>
  <c r="V69" i="4"/>
  <c r="Q91" i="4"/>
  <c r="V91" i="4"/>
  <c r="O88" i="4"/>
  <c r="S88" i="4" s="1"/>
  <c r="Q88" i="4"/>
  <c r="V88" i="4"/>
  <c r="R29" i="4"/>
  <c r="Q29" i="4"/>
  <c r="V29" i="4"/>
  <c r="R184" i="4"/>
  <c r="Q184" i="4"/>
  <c r="V184" i="4"/>
  <c r="Q130" i="4"/>
  <c r="V130" i="4"/>
  <c r="R142" i="4"/>
  <c r="Q142" i="4"/>
  <c r="V142" i="4"/>
  <c r="Q177" i="4"/>
  <c r="V177" i="4"/>
  <c r="R78" i="4"/>
  <c r="Q78" i="4"/>
  <c r="V78" i="4"/>
  <c r="Q170" i="4"/>
  <c r="V170" i="4"/>
  <c r="R182" i="4"/>
  <c r="Q51" i="4"/>
  <c r="V51" i="4"/>
  <c r="R41" i="4"/>
  <c r="Q41" i="4"/>
  <c r="V41" i="4"/>
  <c r="Q17" i="4"/>
  <c r="V17" i="4"/>
  <c r="O44" i="4"/>
  <c r="S44" i="4" s="1"/>
  <c r="Q44" i="4"/>
  <c r="V44" i="4"/>
  <c r="Q163" i="4"/>
  <c r="V163" i="4"/>
  <c r="R148" i="4"/>
  <c r="Q168" i="4"/>
  <c r="V168" i="4"/>
  <c r="Q104" i="4"/>
  <c r="V104" i="4"/>
  <c r="Q153" i="4"/>
  <c r="V153" i="4"/>
  <c r="Q28" i="4"/>
  <c r="V28" i="4"/>
  <c r="Q54" i="4"/>
  <c r="V54" i="4"/>
  <c r="R223" i="4"/>
  <c r="T223" i="4" s="1"/>
  <c r="Q223" i="4"/>
  <c r="V223" i="4"/>
  <c r="R93" i="4"/>
  <c r="Q209" i="4"/>
  <c r="V209" i="4"/>
  <c r="R57" i="4"/>
  <c r="Q57" i="4"/>
  <c r="V57" i="4"/>
  <c r="Q143" i="4"/>
  <c r="V143" i="4"/>
  <c r="Q74" i="4"/>
  <c r="V74" i="4"/>
  <c r="Q16" i="4"/>
  <c r="V16" i="4"/>
  <c r="Q50" i="4"/>
  <c r="V50" i="4"/>
  <c r="Q198" i="4"/>
  <c r="V198" i="4"/>
  <c r="Q176" i="4"/>
  <c r="V176" i="4"/>
  <c r="Q135" i="4"/>
  <c r="V135" i="4"/>
  <c r="Q191" i="4"/>
  <c r="V191" i="4"/>
  <c r="Q26" i="4"/>
  <c r="V26" i="4"/>
  <c r="Q166" i="4"/>
  <c r="V166" i="4"/>
  <c r="R198" i="4"/>
  <c r="Q52" i="4"/>
  <c r="V52" i="4"/>
  <c r="R47" i="4"/>
  <c r="Q47" i="4"/>
  <c r="V47" i="4"/>
  <c r="Q197" i="4"/>
  <c r="V197" i="4"/>
  <c r="Q72" i="4"/>
  <c r="V72" i="4"/>
  <c r="Q60" i="4"/>
  <c r="V60" i="4"/>
  <c r="Q19" i="4"/>
  <c r="V19" i="4"/>
  <c r="V75" i="4"/>
  <c r="Q75" i="4"/>
  <c r="Q124" i="4"/>
  <c r="V124" i="4"/>
  <c r="Q13" i="4"/>
  <c r="V13" i="4"/>
  <c r="Q164" i="4"/>
  <c r="V164" i="4"/>
  <c r="Q141" i="4"/>
  <c r="V141" i="4"/>
  <c r="Q193" i="4"/>
  <c r="V193" i="4"/>
  <c r="Q100" i="4"/>
  <c r="V100" i="4"/>
  <c r="Q169" i="4"/>
  <c r="V169" i="4"/>
  <c r="Q137" i="4"/>
  <c r="V137" i="4"/>
  <c r="Q111" i="4"/>
  <c r="V111" i="4"/>
  <c r="Q218" i="4"/>
  <c r="V218" i="4"/>
  <c r="Q201" i="4"/>
  <c r="V201" i="4"/>
  <c r="Q165" i="4"/>
  <c r="V165" i="4"/>
  <c r="R60" i="4"/>
  <c r="R214" i="4"/>
  <c r="Q214" i="4"/>
  <c r="V214" i="4"/>
  <c r="O205" i="4"/>
  <c r="S205" i="4" s="1"/>
  <c r="Q205" i="4"/>
  <c r="V205" i="4"/>
  <c r="Q196" i="4"/>
  <c r="V196" i="4"/>
  <c r="Q70" i="4"/>
  <c r="V70" i="4"/>
  <c r="Q76" i="4"/>
  <c r="V76" i="4"/>
  <c r="Q113" i="4"/>
  <c r="V113" i="4"/>
  <c r="O216" i="4"/>
  <c r="S216" i="4" s="1"/>
  <c r="Q216" i="4"/>
  <c r="V216" i="4"/>
  <c r="O75" i="4"/>
  <c r="S75" i="4" s="1"/>
  <c r="R90" i="4"/>
  <c r="Q90" i="4"/>
  <c r="V90" i="4"/>
  <c r="Q48" i="4"/>
  <c r="V48" i="4"/>
  <c r="Q155" i="4"/>
  <c r="V155" i="4"/>
  <c r="Q132" i="4"/>
  <c r="V132" i="4"/>
  <c r="Q219" i="4"/>
  <c r="V219" i="4"/>
  <c r="Q200" i="4"/>
  <c r="V200" i="4"/>
  <c r="O172" i="4"/>
  <c r="S172" i="4" s="1"/>
  <c r="Q172" i="4"/>
  <c r="V172" i="4"/>
  <c r="Q15" i="4"/>
  <c r="V15" i="4"/>
  <c r="R59" i="4"/>
  <c r="Q59" i="4"/>
  <c r="V59" i="4"/>
  <c r="Q185" i="4"/>
  <c r="V185" i="4"/>
  <c r="O65" i="4"/>
  <c r="S65" i="4" s="1"/>
  <c r="Q65" i="4"/>
  <c r="V65" i="4"/>
  <c r="Q81" i="4"/>
  <c r="V81" i="4"/>
  <c r="Q39" i="4"/>
  <c r="V39" i="4"/>
  <c r="O84" i="4"/>
  <c r="S84" i="4" s="1"/>
  <c r="Q84" i="4"/>
  <c r="V84" i="4"/>
  <c r="Q140" i="4"/>
  <c r="V140" i="4"/>
  <c r="Q117" i="4"/>
  <c r="V117" i="4"/>
  <c r="R215" i="4"/>
  <c r="Q215" i="4"/>
  <c r="V215" i="4"/>
  <c r="R207" i="4"/>
  <c r="Q207" i="4"/>
  <c r="V207" i="4"/>
  <c r="Q210" i="4"/>
  <c r="V210" i="4"/>
  <c r="Q32" i="4"/>
  <c r="V32" i="4"/>
  <c r="O86" i="4"/>
  <c r="S86" i="4" s="1"/>
  <c r="Q86" i="4"/>
  <c r="V86" i="4"/>
  <c r="Q101" i="4"/>
  <c r="V101" i="4"/>
  <c r="Q24" i="4"/>
  <c r="V24" i="4"/>
  <c r="Q85" i="4"/>
  <c r="V85" i="4"/>
  <c r="Q199" i="4"/>
  <c r="V199" i="4"/>
  <c r="O112" i="4"/>
  <c r="S112" i="4" s="1"/>
  <c r="Q112" i="4"/>
  <c r="V112" i="4"/>
  <c r="O40" i="4"/>
  <c r="S40" i="4" s="1"/>
  <c r="Q40" i="4"/>
  <c r="V40" i="4"/>
  <c r="Q46" i="4"/>
  <c r="V46" i="4"/>
  <c r="Q87" i="4"/>
  <c r="V87" i="4"/>
  <c r="Q35" i="4"/>
  <c r="V35" i="4"/>
  <c r="R108" i="4"/>
  <c r="Q108" i="4"/>
  <c r="V108" i="4"/>
  <c r="R178" i="4"/>
  <c r="Q178" i="4"/>
  <c r="V178" i="4"/>
  <c r="R30" i="4"/>
  <c r="Q30" i="4"/>
  <c r="V30" i="4"/>
  <c r="R94" i="4"/>
  <c r="Q94" i="4"/>
  <c r="V94" i="4"/>
  <c r="Q187" i="4"/>
  <c r="V187" i="4"/>
  <c r="O118" i="4"/>
  <c r="S118" i="4" s="1"/>
  <c r="Q118" i="4"/>
  <c r="V118" i="4"/>
  <c r="Q12" i="4"/>
  <c r="V12" i="4"/>
  <c r="Q190" i="4"/>
  <c r="V190" i="4"/>
  <c r="Q174" i="4"/>
  <c r="V174" i="4"/>
  <c r="Q126" i="4"/>
  <c r="V126" i="4"/>
  <c r="Q56" i="4"/>
  <c r="Q151" i="4"/>
  <c r="V151" i="4"/>
  <c r="R87" i="4"/>
  <c r="Q147" i="4"/>
  <c r="V147" i="4"/>
  <c r="R35" i="4"/>
  <c r="O108" i="4"/>
  <c r="S108" i="4" s="1"/>
  <c r="Q211" i="4"/>
  <c r="V211" i="4"/>
  <c r="Q181" i="4"/>
  <c r="V181" i="4"/>
  <c r="R160" i="4"/>
  <c r="Q160" i="4"/>
  <c r="V160" i="4"/>
  <c r="O171" i="4"/>
  <c r="S171" i="4" s="1"/>
  <c r="V171" i="4"/>
  <c r="Q171" i="4"/>
  <c r="O21" i="4"/>
  <c r="S21" i="4" s="1"/>
  <c r="Q21" i="4"/>
  <c r="V21" i="4"/>
  <c r="R128" i="4"/>
  <c r="Q128" i="4"/>
  <c r="V128" i="4"/>
  <c r="R131" i="4"/>
  <c r="V131" i="4"/>
  <c r="Q131" i="4"/>
  <c r="Q212" i="4"/>
  <c r="V212" i="4"/>
  <c r="R43" i="4"/>
  <c r="T43" i="4" s="1"/>
  <c r="V43" i="4"/>
  <c r="Q43" i="4"/>
  <c r="Q22" i="4"/>
  <c r="V22" i="4"/>
  <c r="R152" i="4"/>
  <c r="Q152" i="4"/>
  <c r="V152" i="4"/>
  <c r="Q121" i="4"/>
  <c r="V121" i="4"/>
  <c r="R31" i="4"/>
  <c r="Q31" i="4"/>
  <c r="V31" i="4"/>
  <c r="R45" i="4"/>
  <c r="Q45" i="4"/>
  <c r="V45" i="4"/>
  <c r="O217" i="4"/>
  <c r="S217" i="4" s="1"/>
  <c r="Q217" i="4"/>
  <c r="V217" i="4"/>
  <c r="Q61" i="4"/>
  <c r="V61" i="4"/>
  <c r="Q183" i="4"/>
  <c r="V183" i="4"/>
  <c r="O152" i="4"/>
  <c r="S152" i="4" s="1"/>
  <c r="Q64" i="4"/>
  <c r="V64" i="4"/>
  <c r="Q63" i="4"/>
  <c r="V63" i="4"/>
  <c r="Q221" i="4"/>
  <c r="V221" i="4"/>
  <c r="Q97" i="4"/>
  <c r="V97" i="4"/>
  <c r="V203" i="4"/>
  <c r="Q203" i="4"/>
  <c r="Q77" i="4"/>
  <c r="V77" i="4"/>
  <c r="Q73" i="4"/>
  <c r="V73" i="4"/>
  <c r="Q82" i="4"/>
  <c r="V82" i="4"/>
  <c r="R158" i="4"/>
  <c r="Q158" i="4"/>
  <c r="V158" i="4"/>
  <c r="Q222" i="4"/>
  <c r="V222" i="4"/>
  <c r="Q150" i="4"/>
  <c r="V150" i="4"/>
  <c r="O189" i="4"/>
  <c r="S189" i="4" s="1"/>
  <c r="Q189" i="4"/>
  <c r="V189" i="4"/>
  <c r="R49" i="4"/>
  <c r="Q49" i="4"/>
  <c r="V49" i="4"/>
  <c r="R206" i="4"/>
  <c r="Q206" i="4"/>
  <c r="V206" i="4"/>
  <c r="O39" i="4"/>
  <c r="S39" i="4" s="1"/>
  <c r="R138" i="4"/>
  <c r="Q138" i="4"/>
  <c r="V138" i="4"/>
  <c r="Q62" i="4"/>
  <c r="V62" i="4"/>
  <c r="Q129" i="4"/>
  <c r="V129" i="4"/>
  <c r="R159" i="4"/>
  <c r="T159" i="4" s="1"/>
  <c r="Q159" i="4"/>
  <c r="V159" i="4"/>
  <c r="V67" i="4"/>
  <c r="Q67" i="4"/>
  <c r="V195" i="4"/>
  <c r="Q195" i="4"/>
  <c r="Q71" i="4"/>
  <c r="V71" i="4"/>
  <c r="Q98" i="4"/>
  <c r="V98" i="4"/>
  <c r="O35" i="4"/>
  <c r="S35" i="4" s="1"/>
  <c r="R114" i="4"/>
  <c r="Q114" i="4"/>
  <c r="V114" i="4"/>
  <c r="V139" i="4"/>
  <c r="Q139" i="4"/>
  <c r="R20" i="4"/>
  <c r="Q20" i="4"/>
  <c r="V20" i="4"/>
  <c r="Q154" i="4"/>
  <c r="V154" i="4"/>
  <c r="O207" i="4"/>
  <c r="S207" i="4" s="1"/>
  <c r="T207" i="4" s="1"/>
  <c r="R88" i="4"/>
  <c r="T88" i="4" s="1"/>
  <c r="O121" i="4"/>
  <c r="S121" i="4" s="1"/>
  <c r="O128" i="4"/>
  <c r="S128" i="4" s="1"/>
  <c r="R48" i="4"/>
  <c r="O55" i="4"/>
  <c r="S55" i="4" s="1"/>
  <c r="R84" i="4"/>
  <c r="O20" i="4"/>
  <c r="O96" i="4"/>
  <c r="S96" i="4" s="1"/>
  <c r="R121" i="4"/>
  <c r="O18" i="4"/>
  <c r="S18" i="4" s="1"/>
  <c r="O149" i="4"/>
  <c r="S149" i="4" s="1"/>
  <c r="O48" i="4"/>
  <c r="S48" i="4" s="1"/>
  <c r="T48" i="4" s="1"/>
  <c r="O31" i="4"/>
  <c r="S31" i="4" s="1"/>
  <c r="O215" i="4"/>
  <c r="S215" i="4" s="1"/>
  <c r="O49" i="4"/>
  <c r="S49" i="4" s="1"/>
  <c r="R112" i="4"/>
  <c r="R40" i="4"/>
  <c r="R186" i="4"/>
  <c r="S203" i="4"/>
  <c r="R118" i="4"/>
  <c r="R163" i="4"/>
  <c r="O131" i="4"/>
  <c r="S131" i="4" s="1"/>
  <c r="R162" i="4"/>
  <c r="R217" i="4"/>
  <c r="S186" i="4"/>
  <c r="O33" i="4"/>
  <c r="S33" i="4" s="1"/>
  <c r="R66" i="4"/>
  <c r="O163" i="4"/>
  <c r="S163" i="4" s="1"/>
  <c r="O12" i="4"/>
  <c r="S12" i="4" s="1"/>
  <c r="R12" i="4"/>
  <c r="R106" i="4"/>
  <c r="O106" i="4"/>
  <c r="S106" i="4" s="1"/>
  <c r="O97" i="4"/>
  <c r="S97" i="4" s="1"/>
  <c r="R97" i="4"/>
  <c r="O191" i="4"/>
  <c r="S191" i="4" s="1"/>
  <c r="R191" i="4"/>
  <c r="O17" i="4"/>
  <c r="S17" i="4" s="1"/>
  <c r="R17" i="4"/>
  <c r="R73" i="4"/>
  <c r="O73" i="4"/>
  <c r="S73" i="4" s="1"/>
  <c r="R63" i="4"/>
  <c r="O63" i="4"/>
  <c r="S63" i="4" s="1"/>
  <c r="O25" i="4"/>
  <c r="S25" i="4" s="1"/>
  <c r="R25" i="4"/>
  <c r="O169" i="4"/>
  <c r="S169" i="4" s="1"/>
  <c r="R169" i="4"/>
  <c r="O161" i="4"/>
  <c r="S161" i="4" s="1"/>
  <c r="R161" i="4"/>
  <c r="R58" i="4"/>
  <c r="O58" i="4"/>
  <c r="S58" i="4" s="1"/>
  <c r="R141" i="4"/>
  <c r="O141" i="4"/>
  <c r="S141" i="4" s="1"/>
  <c r="O164" i="4"/>
  <c r="S164" i="4" s="1"/>
  <c r="R164" i="4"/>
  <c r="O179" i="4"/>
  <c r="S179" i="4" s="1"/>
  <c r="R179" i="4"/>
  <c r="O80" i="4"/>
  <c r="S80" i="4" s="1"/>
  <c r="R80" i="4"/>
  <c r="O134" i="4"/>
  <c r="S134" i="4" s="1"/>
  <c r="R134" i="4"/>
  <c r="O185" i="4"/>
  <c r="S185" i="4" s="1"/>
  <c r="R185" i="4"/>
  <c r="R165" i="4"/>
  <c r="O165" i="4"/>
  <c r="S165" i="4" s="1"/>
  <c r="O157" i="4"/>
  <c r="S157" i="4" s="1"/>
  <c r="R157" i="4"/>
  <c r="R91" i="4"/>
  <c r="O91" i="4"/>
  <c r="S91" i="4" s="1"/>
  <c r="R193" i="4"/>
  <c r="O193" i="4"/>
  <c r="S193" i="4" s="1"/>
  <c r="R210" i="4"/>
  <c r="O210" i="4"/>
  <c r="S210" i="4" s="1"/>
  <c r="O79" i="4"/>
  <c r="S79" i="4" s="1"/>
  <c r="R79" i="4"/>
  <c r="R26" i="4"/>
  <c r="O26" i="4"/>
  <c r="S26" i="4" s="1"/>
  <c r="R125" i="4"/>
  <c r="O125" i="4"/>
  <c r="S125" i="4" s="1"/>
  <c r="R113" i="4"/>
  <c r="O113" i="4"/>
  <c r="S113" i="4" s="1"/>
  <c r="R111" i="4"/>
  <c r="O111" i="4"/>
  <c r="S111" i="4" s="1"/>
  <c r="O137" i="4"/>
  <c r="S137" i="4" s="1"/>
  <c r="R137" i="4"/>
  <c r="O201" i="4"/>
  <c r="S201" i="4" s="1"/>
  <c r="R201" i="4"/>
  <c r="R16" i="4"/>
  <c r="O16" i="4"/>
  <c r="S16" i="4" s="1"/>
  <c r="O221" i="4"/>
  <c r="S221" i="4" s="1"/>
  <c r="R221" i="4"/>
  <c r="R24" i="4"/>
  <c r="O24" i="4"/>
  <c r="S24" i="4" s="1"/>
  <c r="O53" i="4"/>
  <c r="S53" i="4" s="1"/>
  <c r="R53" i="4"/>
  <c r="O74" i="4"/>
  <c r="S74" i="4" s="1"/>
  <c r="R74" i="4"/>
  <c r="R14" i="4"/>
  <c r="O14" i="4"/>
  <c r="S14" i="4" s="1"/>
  <c r="O22" i="4"/>
  <c r="S22" i="4" s="1"/>
  <c r="R22" i="4"/>
  <c r="O197" i="4"/>
  <c r="S197" i="4" s="1"/>
  <c r="R197" i="4"/>
  <c r="R100" i="4"/>
  <c r="O100" i="4"/>
  <c r="S100" i="4" s="1"/>
  <c r="R64" i="4"/>
  <c r="O64" i="4"/>
  <c r="S64" i="4" s="1"/>
  <c r="R204" i="4"/>
  <c r="O204" i="4"/>
  <c r="S204" i="4" s="1"/>
  <c r="R50" i="4"/>
  <c r="O50" i="4"/>
  <c r="S50" i="4" s="1"/>
  <c r="R34" i="4"/>
  <c r="R183" i="4"/>
  <c r="O85" i="4"/>
  <c r="S85" i="4" s="1"/>
  <c r="O127" i="4"/>
  <c r="S127" i="4" s="1"/>
  <c r="R127" i="4"/>
  <c r="R144" i="4"/>
  <c r="T144" i="4" s="1"/>
  <c r="O138" i="4"/>
  <c r="S138" i="4" s="1"/>
  <c r="O103" i="4"/>
  <c r="S103" i="4" s="1"/>
  <c r="R103" i="4"/>
  <c r="R199" i="4"/>
  <c r="R123" i="4"/>
  <c r="O123" i="4"/>
  <c r="S123" i="4" s="1"/>
  <c r="O211" i="4"/>
  <c r="S211" i="4" s="1"/>
  <c r="R211" i="4"/>
  <c r="O139" i="4"/>
  <c r="S139" i="4" s="1"/>
  <c r="R139" i="4"/>
  <c r="R219" i="4"/>
  <c r="O219" i="4"/>
  <c r="S219" i="4" s="1"/>
  <c r="O154" i="4"/>
  <c r="S154" i="4" s="1"/>
  <c r="R154" i="4"/>
  <c r="O29" i="4"/>
  <c r="S29" i="4" s="1"/>
  <c r="R85" i="4"/>
  <c r="O32" i="4"/>
  <c r="S32" i="4" s="1"/>
  <c r="O199" i="4"/>
  <c r="S199" i="4" s="1"/>
  <c r="R213" i="4"/>
  <c r="O190" i="4"/>
  <c r="S190" i="4" s="1"/>
  <c r="R200" i="4"/>
  <c r="O200" i="4"/>
  <c r="S200" i="4" s="1"/>
  <c r="R37" i="4"/>
  <c r="O37" i="4"/>
  <c r="S37" i="4" s="1"/>
  <c r="R77" i="4"/>
  <c r="O194" i="4"/>
  <c r="S194" i="4" s="1"/>
  <c r="T194" i="4" s="1"/>
  <c r="O220" i="4"/>
  <c r="S220" i="4" s="1"/>
  <c r="O145" i="4"/>
  <c r="S145" i="4" s="1"/>
  <c r="T145" i="4" s="1"/>
  <c r="O77" i="4"/>
  <c r="S77" i="4" s="1"/>
  <c r="O158" i="4"/>
  <c r="S158" i="4" s="1"/>
  <c r="R130" i="4"/>
  <c r="O142" i="4"/>
  <c r="S142" i="4" s="1"/>
  <c r="O102" i="4"/>
  <c r="S102" i="4" s="1"/>
  <c r="R218" i="4"/>
  <c r="R222" i="4"/>
  <c r="R177" i="4"/>
  <c r="O81" i="4"/>
  <c r="S81" i="4" s="1"/>
  <c r="R81" i="4"/>
  <c r="R190" i="4"/>
  <c r="O41" i="4"/>
  <c r="S41" i="4" s="1"/>
  <c r="T41" i="4" s="1"/>
  <c r="O136" i="4"/>
  <c r="S136" i="4" s="1"/>
  <c r="R167" i="4"/>
  <c r="R83" i="4"/>
  <c r="O83" i="4"/>
  <c r="S83" i="4" s="1"/>
  <c r="R119" i="4"/>
  <c r="R171" i="4"/>
  <c r="O101" i="4"/>
  <c r="S101" i="4" s="1"/>
  <c r="O183" i="4"/>
  <c r="S183" i="4" s="1"/>
  <c r="O38" i="4"/>
  <c r="S38" i="4" s="1"/>
  <c r="R21" i="4"/>
  <c r="R32" i="4"/>
  <c r="O107" i="4"/>
  <c r="S107" i="4" s="1"/>
  <c r="O122" i="4"/>
  <c r="S122" i="4" s="1"/>
  <c r="R122" i="4"/>
  <c r="R208" i="4"/>
  <c r="O30" i="4"/>
  <c r="S30" i="4" s="1"/>
  <c r="T30" i="4" s="1"/>
  <c r="O34" i="4"/>
  <c r="S34" i="4" s="1"/>
  <c r="R212" i="4"/>
  <c r="O13" i="4"/>
  <c r="S13" i="4" s="1"/>
  <c r="O130" i="4"/>
  <c r="S130" i="4" s="1"/>
  <c r="O218" i="4"/>
  <c r="S218" i="4" s="1"/>
  <c r="O222" i="4"/>
  <c r="S222" i="4" s="1"/>
  <c r="R135" i="4"/>
  <c r="R105" i="4"/>
  <c r="O59" i="4"/>
  <c r="S59" i="4" s="1"/>
  <c r="T59" i="4" s="1"/>
  <c r="O69" i="4"/>
  <c r="S69" i="4" s="1"/>
  <c r="R117" i="4"/>
  <c r="R203" i="4"/>
  <c r="O212" i="4"/>
  <c r="S212" i="4" s="1"/>
  <c r="R82" i="4"/>
  <c r="O72" i="4"/>
  <c r="S72" i="4" s="1"/>
  <c r="O94" i="4"/>
  <c r="S94" i="4" s="1"/>
  <c r="R65" i="4"/>
  <c r="R150" i="4"/>
  <c r="S78" i="4"/>
  <c r="T78" i="4" s="1"/>
  <c r="R189" i="4"/>
  <c r="O170" i="4"/>
  <c r="S170" i="4" s="1"/>
  <c r="T170" i="4" s="1"/>
  <c r="O27" i="4"/>
  <c r="S27" i="4" s="1"/>
  <c r="O51" i="4"/>
  <c r="S51" i="4" s="1"/>
  <c r="R51" i="4"/>
  <c r="O206" i="4"/>
  <c r="S206" i="4" s="1"/>
  <c r="O167" i="4"/>
  <c r="S167" i="4" s="1"/>
  <c r="R107" i="4"/>
  <c r="O129" i="4"/>
  <c r="S129" i="4" s="1"/>
  <c r="R129" i="4"/>
  <c r="R147" i="4"/>
  <c r="O147" i="4"/>
  <c r="S147" i="4" s="1"/>
  <c r="O208" i="4"/>
  <c r="S208" i="4" s="1"/>
  <c r="S105" i="4"/>
  <c r="R86" i="4"/>
  <c r="O146" i="4"/>
  <c r="S146" i="4" s="1"/>
  <c r="T146" i="4" s="1"/>
  <c r="S117" i="4"/>
  <c r="R13" i="4"/>
  <c r="R101" i="4"/>
  <c r="O82" i="4"/>
  <c r="S82" i="4" s="1"/>
  <c r="O184" i="4"/>
  <c r="S184" i="4" s="1"/>
  <c r="T184" i="4" s="1"/>
  <c r="R187" i="4"/>
  <c r="O177" i="4"/>
  <c r="S177" i="4" s="1"/>
  <c r="O150" i="4"/>
  <c r="S150" i="4" s="1"/>
  <c r="O45" i="4"/>
  <c r="S45" i="4" s="1"/>
  <c r="R196" i="4"/>
  <c r="O196" i="4"/>
  <c r="S196" i="4" s="1"/>
  <c r="O174" i="4"/>
  <c r="S174" i="4" s="1"/>
  <c r="O70" i="4"/>
  <c r="S70" i="4" s="1"/>
  <c r="R70" i="4"/>
  <c r="O135" i="4"/>
  <c r="S135" i="4" s="1"/>
  <c r="O187" i="4"/>
  <c r="S187" i="4" s="1"/>
  <c r="O60" i="4"/>
  <c r="S60" i="4" s="1"/>
  <c r="R39" i="4"/>
  <c r="R174" i="4"/>
  <c r="O202" i="4"/>
  <c r="S202" i="4" s="1"/>
  <c r="R202" i="4"/>
  <c r="R151" i="4"/>
  <c r="O151" i="4"/>
  <c r="S151" i="4" s="1"/>
  <c r="O124" i="4"/>
  <c r="S124" i="4" s="1"/>
  <c r="R124" i="4"/>
  <c r="O23" i="4"/>
  <c r="S23" i="4" s="1"/>
  <c r="O116" i="4"/>
  <c r="S116" i="4" s="1"/>
  <c r="O99" i="4"/>
  <c r="S99" i="4" s="1"/>
  <c r="R99" i="4"/>
  <c r="R176" i="4"/>
  <c r="O140" i="4"/>
  <c r="S140" i="4" s="1"/>
  <c r="R140" i="4"/>
  <c r="R168" i="4"/>
  <c r="O168" i="4"/>
  <c r="S168" i="4" s="1"/>
  <c r="O68" i="4"/>
  <c r="S68" i="4" s="1"/>
  <c r="R68" i="4"/>
  <c r="O67" i="4"/>
  <c r="S67" i="4" s="1"/>
  <c r="R67" i="4"/>
  <c r="R216" i="4"/>
  <c r="R192" i="4"/>
  <c r="O192" i="4"/>
  <c r="S192" i="4" s="1"/>
  <c r="O109" i="4"/>
  <c r="S109" i="4" s="1"/>
  <c r="R109" i="4"/>
  <c r="O156" i="4"/>
  <c r="S156" i="4" s="1"/>
  <c r="R156" i="4"/>
  <c r="R23" i="4"/>
  <c r="O178" i="4"/>
  <c r="S178" i="4" s="1"/>
  <c r="R116" i="4"/>
  <c r="S20" i="4"/>
  <c r="O176" i="4"/>
  <c r="S176" i="4" s="1"/>
  <c r="R173" i="4"/>
  <c r="O173" i="4"/>
  <c r="S173" i="4" s="1"/>
  <c r="R46" i="4"/>
  <c r="R195" i="4"/>
  <c r="R54" i="4"/>
  <c r="R52" i="4"/>
  <c r="O52" i="4"/>
  <c r="S52" i="4" s="1"/>
  <c r="O143" i="4"/>
  <c r="S143" i="4" s="1"/>
  <c r="R143" i="4"/>
  <c r="R205" i="4"/>
  <c r="R44" i="4"/>
  <c r="O133" i="4"/>
  <c r="S133" i="4" s="1"/>
  <c r="T133" i="4" s="1"/>
  <c r="S62" i="4"/>
  <c r="R62" i="4"/>
  <c r="R166" i="4"/>
  <c r="T166" i="4" s="1"/>
  <c r="R36" i="4"/>
  <c r="S36" i="4"/>
  <c r="O148" i="4"/>
  <c r="S148" i="4" s="1"/>
  <c r="O46" i="4"/>
  <c r="S46" i="4" s="1"/>
  <c r="R115" i="4"/>
  <c r="O153" i="4"/>
  <c r="S153" i="4" s="1"/>
  <c r="O87" i="4"/>
  <c r="S87" i="4" s="1"/>
  <c r="T87" i="4" s="1"/>
  <c r="O90" i="4"/>
  <c r="S90" i="4" s="1"/>
  <c r="T90" i="4" s="1"/>
  <c r="R98" i="4"/>
  <c r="O98" i="4"/>
  <c r="S98" i="4" s="1"/>
  <c r="O54" i="4"/>
  <c r="S54" i="4" s="1"/>
  <c r="O188" i="4"/>
  <c r="S188" i="4" s="1"/>
  <c r="R188" i="4"/>
  <c r="R95" i="4"/>
  <c r="O95" i="4"/>
  <c r="S95" i="4" s="1"/>
  <c r="O126" i="4"/>
  <c r="S126" i="4" s="1"/>
  <c r="O19" i="4"/>
  <c r="S19" i="4" s="1"/>
  <c r="S162" i="4"/>
  <c r="O195" i="4"/>
  <c r="S195" i="4" s="1"/>
  <c r="R71" i="4"/>
  <c r="O71" i="4"/>
  <c r="S71" i="4" s="1"/>
  <c r="O61" i="4"/>
  <c r="S61" i="4" s="1"/>
  <c r="O181" i="4"/>
  <c r="S181" i="4" s="1"/>
  <c r="R181" i="4"/>
  <c r="O89" i="4"/>
  <c r="S89" i="4" s="1"/>
  <c r="R89" i="4"/>
  <c r="S214" i="4"/>
  <c r="R76" i="4"/>
  <c r="O76" i="4"/>
  <c r="S76" i="4" s="1"/>
  <c r="R126" i="4"/>
  <c r="R19" i="4"/>
  <c r="R75" i="4"/>
  <c r="R61" i="4"/>
  <c r="R155" i="4"/>
  <c r="O114" i="4"/>
  <c r="S114" i="4" s="1"/>
  <c r="R132" i="4"/>
  <c r="O132" i="4"/>
  <c r="S132" i="4" s="1"/>
  <c r="O209" i="4"/>
  <c r="S209" i="4" s="1"/>
  <c r="R209" i="4"/>
  <c r="O57" i="4"/>
  <c r="S57" i="4" s="1"/>
  <c r="O47" i="4"/>
  <c r="S47" i="4" s="1"/>
  <c r="T47" i="4" s="1"/>
  <c r="O15" i="4"/>
  <c r="S15" i="4" s="1"/>
  <c r="R175" i="4"/>
  <c r="O104" i="4"/>
  <c r="S104" i="4" s="1"/>
  <c r="T104" i="4" s="1"/>
  <c r="S28" i="4"/>
  <c r="T28" i="4" s="1"/>
  <c r="R110" i="4"/>
  <c r="T110" i="4" s="1"/>
  <c r="O160" i="4"/>
  <c r="S160" i="4" s="1"/>
  <c r="O42" i="4" l="1"/>
  <c r="S42" i="4" s="1"/>
  <c r="T42" i="4" s="1"/>
  <c r="T142" i="4"/>
  <c r="T55" i="4"/>
  <c r="O92" i="4"/>
  <c r="S92" i="4" s="1"/>
  <c r="T92" i="4" s="1"/>
  <c r="T27" i="4"/>
  <c r="T29" i="4"/>
  <c r="V92" i="4"/>
  <c r="T149" i="4"/>
  <c r="Q92" i="4"/>
  <c r="T60" i="4"/>
  <c r="T69" i="4"/>
  <c r="T96" i="4"/>
  <c r="V42" i="4"/>
  <c r="T57" i="4"/>
  <c r="Q42" i="4"/>
  <c r="T114" i="4"/>
  <c r="V56" i="4"/>
  <c r="T178" i="4"/>
  <c r="T94" i="4"/>
  <c r="T136" i="4"/>
  <c r="T102" i="4"/>
  <c r="T138" i="4"/>
  <c r="T215" i="4"/>
  <c r="R56" i="4"/>
  <c r="T56" i="4" s="1"/>
  <c r="T108" i="4"/>
  <c r="T182" i="4"/>
  <c r="T130" i="4"/>
  <c r="T93" i="4"/>
  <c r="O120" i="4"/>
  <c r="S120" i="4" s="1"/>
  <c r="T120" i="4" s="1"/>
  <c r="T171" i="4"/>
  <c r="T31" i="4"/>
  <c r="T33" i="4"/>
  <c r="T172" i="4"/>
  <c r="T198" i="4"/>
  <c r="T148" i="4"/>
  <c r="V120" i="4"/>
  <c r="T162" i="4"/>
  <c r="T220" i="4"/>
  <c r="Q120" i="4"/>
  <c r="T15" i="4"/>
  <c r="T155" i="4"/>
  <c r="T72" i="4"/>
  <c r="T153" i="4"/>
  <c r="T80" i="4"/>
  <c r="T58" i="4"/>
  <c r="T63" i="4"/>
  <c r="T183" i="4"/>
  <c r="T115" i="4"/>
  <c r="T204" i="4"/>
  <c r="T49" i="4"/>
  <c r="T20" i="4"/>
  <c r="T35" i="4"/>
  <c r="T24" i="4"/>
  <c r="T137" i="4"/>
  <c r="T19" i="4"/>
  <c r="T147" i="4"/>
  <c r="T123" i="4"/>
  <c r="T180" i="4"/>
  <c r="T160" i="4"/>
  <c r="T208" i="4"/>
  <c r="T119" i="4"/>
  <c r="T169" i="4"/>
  <c r="T152" i="4"/>
  <c r="T25" i="4"/>
  <c r="T191" i="4"/>
  <c r="T118" i="4"/>
  <c r="T217" i="4"/>
  <c r="T112" i="4"/>
  <c r="T205" i="4"/>
  <c r="T206" i="4"/>
  <c r="T131" i="4"/>
  <c r="T40" i="4"/>
  <c r="T219" i="4"/>
  <c r="T221" i="4"/>
  <c r="T126" i="4"/>
  <c r="T62" i="4"/>
  <c r="T45" i="4"/>
  <c r="T66" i="4"/>
  <c r="T21" i="4"/>
  <c r="T214" i="4"/>
  <c r="T105" i="4"/>
  <c r="T53" i="4"/>
  <c r="T151" i="4"/>
  <c r="T38" i="4"/>
  <c r="T125" i="4"/>
  <c r="T161" i="4"/>
  <c r="T186" i="4"/>
  <c r="T84" i="4"/>
  <c r="T175" i="4"/>
  <c r="T121" i="4"/>
  <c r="T44" i="4"/>
  <c r="T176" i="4"/>
  <c r="T103" i="4"/>
  <c r="T50" i="4"/>
  <c r="T18" i="4"/>
  <c r="T216" i="4"/>
  <c r="T39" i="4"/>
  <c r="T107" i="4"/>
  <c r="T189" i="4"/>
  <c r="T26" i="4"/>
  <c r="T71" i="4"/>
  <c r="T173" i="4"/>
  <c r="T156" i="4"/>
  <c r="T199" i="4"/>
  <c r="T91" i="4"/>
  <c r="T185" i="4"/>
  <c r="T75" i="4"/>
  <c r="T83" i="4"/>
  <c r="T158" i="4"/>
  <c r="T139" i="4"/>
  <c r="T22" i="4"/>
  <c r="T134" i="4"/>
  <c r="T13" i="4"/>
  <c r="T218" i="4"/>
  <c r="T128" i="4"/>
  <c r="T52" i="4"/>
  <c r="T129" i="4"/>
  <c r="T14" i="4"/>
  <c r="T113" i="4"/>
  <c r="T157" i="4"/>
  <c r="T98" i="4"/>
  <c r="T192" i="4"/>
  <c r="T124" i="4"/>
  <c r="T86" i="4"/>
  <c r="T212" i="4"/>
  <c r="T154" i="4"/>
  <c r="T74" i="4"/>
  <c r="T143" i="4"/>
  <c r="T65" i="4"/>
  <c r="T200" i="4"/>
  <c r="T85" i="4"/>
  <c r="T82" i="4"/>
  <c r="T122" i="4"/>
  <c r="T81" i="4"/>
  <c r="T100" i="4"/>
  <c r="T201" i="4"/>
  <c r="T210" i="4"/>
  <c r="T17" i="4"/>
  <c r="T211" i="4"/>
  <c r="T141" i="4"/>
  <c r="T12" i="4"/>
  <c r="T117" i="4"/>
  <c r="T116" i="4"/>
  <c r="T23" i="4"/>
  <c r="T213" i="4"/>
  <c r="T197" i="4"/>
  <c r="T193" i="4"/>
  <c r="T209" i="4"/>
  <c r="T61" i="4"/>
  <c r="T109" i="4"/>
  <c r="T67" i="4"/>
  <c r="T202" i="4"/>
  <c r="T135" i="4"/>
  <c r="T165" i="4"/>
  <c r="T195" i="4"/>
  <c r="T174" i="4"/>
  <c r="T101" i="4"/>
  <c r="T37" i="4"/>
  <c r="T64" i="4"/>
  <c r="T164" i="4"/>
  <c r="T163" i="4"/>
  <c r="T89" i="4"/>
  <c r="T188" i="4"/>
  <c r="T46" i="4"/>
  <c r="T68" i="4"/>
  <c r="T70" i="4"/>
  <c r="T203" i="4"/>
  <c r="T127" i="4"/>
  <c r="T16" i="4"/>
  <c r="T79" i="4"/>
  <c r="T34" i="4"/>
  <c r="T179" i="4"/>
  <c r="T54" i="4"/>
  <c r="T177" i="4"/>
  <c r="T95" i="4"/>
  <c r="T150" i="4"/>
  <c r="T222" i="4"/>
  <c r="T97" i="4"/>
  <c r="T111" i="4"/>
  <c r="T181" i="4"/>
  <c r="T187" i="4"/>
  <c r="T190" i="4"/>
  <c r="T73" i="4"/>
  <c r="T106" i="4"/>
  <c r="T51" i="4"/>
  <c r="T36" i="4"/>
  <c r="T196" i="4"/>
  <c r="T140" i="4"/>
  <c r="T32" i="4"/>
  <c r="T132" i="4"/>
  <c r="T77" i="4"/>
  <c r="T168" i="4"/>
  <c r="T76" i="4"/>
  <c r="T99" i="4"/>
  <c r="T167" i="4"/>
</calcChain>
</file>

<file path=xl/sharedStrings.xml><?xml version="1.0" encoding="utf-8"?>
<sst xmlns="http://schemas.openxmlformats.org/spreadsheetml/2006/main" count="2069" uniqueCount="306">
  <si>
    <t>Version</t>
  </si>
  <si>
    <t>The sheet is protected by default to avoid unwanted changes in autocalculated field. There is no password. Please unlock for extending the table and don't forget to relock again.</t>
  </si>
  <si>
    <t>Yellow fields provide explanation per row</t>
  </si>
  <si>
    <t>Name of root folder in event logs</t>
  </si>
  <si>
    <t>Subfolder name</t>
  </si>
  <si>
    <t>2nd subfolder name</t>
  </si>
  <si>
    <t>Name of logfile.
Please avoid special characters!
-"(" and ")" can be used-</t>
  </si>
  <si>
    <t>Name of Security Group (Computer target group) for the subscription in the specified channel</t>
  </si>
  <si>
    <t>The maximum size for the eventlog file.</t>
  </si>
  <si>
    <t>The XPath query for the subscription from the event log.
Paste your results from eventlog viewer here… :-)</t>
  </si>
  <si>
    <t>The full name of the eventlog channel</t>
  </si>
  <si>
    <t>Short symbol name for the event log channel.
The short names are defined in the sheet "Lists"</t>
  </si>
  <si>
    <t>The Eventlog where to query the data. This value is extracted from the "Query"-string.</t>
  </si>
  <si>
    <t>The folder where the logfile should be placed in</t>
  </si>
  <si>
    <t>The name of the logfile</t>
  </si>
  <si>
    <t>The full qualified path name</t>
  </si>
  <si>
    <t>Logmode for evtx file</t>
  </si>
  <si>
    <t>ChannelNameFolder1</t>
  </si>
  <si>
    <t>ChannelNameFolder2</t>
  </si>
  <si>
    <t>ChannelNameFolder3</t>
  </si>
  <si>
    <t>ChannelNameLogFile</t>
  </si>
  <si>
    <t>Check</t>
  </si>
  <si>
    <t>TargetGroup</t>
  </si>
  <si>
    <t>MaxEventLogSize</t>
  </si>
  <si>
    <t>Safekeeping of logs</t>
  </si>
  <si>
    <t>Query</t>
  </si>
  <si>
    <t>ProviderName</t>
  </si>
  <si>
    <t>ChannelName</t>
  </si>
  <si>
    <t>ChannelSymbol</t>
  </si>
  <si>
    <t>QueryPath</t>
  </si>
  <si>
    <t>ProviderSymbol</t>
  </si>
  <si>
    <t>LogFolder</t>
  </si>
  <si>
    <t>LogFile</t>
  </si>
  <si>
    <t>LogFullName</t>
  </si>
  <si>
    <t>LogMode</t>
  </si>
  <si>
    <t>Domain Controllers</t>
  </si>
  <si>
    <t>Security Account Logon</t>
  </si>
  <si>
    <t>Successful</t>
  </si>
  <si>
    <t>Kerberos AS</t>
  </si>
  <si>
    <t>2GB</t>
  </si>
  <si>
    <t>AutoBackup - archive log files</t>
  </si>
  <si>
    <t>&lt;Select Path="Security"&gt;*[System[Provider[@Name='Microsoft-Windows-Security-Auditing'] and (EventID=4768)]] and *[EventData[Data[@Name='Status']='0x0']]&lt;/Select&gt;</t>
  </si>
  <si>
    <t>Failure</t>
  </si>
  <si>
    <t>Disabled Expired Locked Out</t>
  </si>
  <si>
    <t>1GB</t>
  </si>
  <si>
    <t>&lt;Select Path="Security"&gt;*[System[Provider[@Name='Microsoft-Windows-Security-Auditing'] and (EventID=4768)]] and *[EventData[Data[@Name='Status']='0x12']]&lt;/Select&gt;&lt;Select Path="Security"&gt;*[System[Provider[@Name='Microsoft-Windows-Security-Auditing'] and (EventID=4771)]] and *[EventData[Data[@Name='Status']='0x12']]&lt;/Select&gt;&lt;Select Path="Security"&gt;*[System[Provider[@Name='Microsoft-Windows-Security-Auditing'] and (EventID=4776)]] and *[EventData[Data[@Name='Status']='0xC0000072']]&lt;/Select&gt;&lt;Select Path="Security"&gt;*[System[Provider[@Name='Microsoft-Windows-Security-Auditing'] and (EventID=4776)]] and *[EventData[Data[@Name='Status']='0xC0000234']]&lt;/Select&gt;&lt;Select Path="Security"&gt;*[System[Provider[@Name='Microsoft-Windows-Security-Auditing'] and (EventID=4776)]] and *[EventData[Data[@Name='Status']='0xc0000193']]&lt;/Select&gt;&lt;Select Path="Security"&gt;*[System[Provider[@Name='Microsoft-Windows-Security-Auditing'] and (EventID=4776)]] and *[EventData[Data[@Name='Status']='0xC000006F']]&lt;/Select&gt;</t>
  </si>
  <si>
    <t>Invalid Password</t>
  </si>
  <si>
    <t>&lt;Select Path="Security"&gt;*[System[Provider[@Name='Microsoft-Windows-Security-Auditing'] and (EventID=4771)]] and *[EventData[Data[@Name='Status']='0x18']]&lt;/Select&gt;&lt;Select Path="Security"&gt;*[System[Provider[@Name='Microsoft-Windows-Security-Auditing'] and (EventID=4776)]] and *[EventData[Data[@Name='Status']='0xC000006A']]&lt;/Select&gt;</t>
  </si>
  <si>
    <t>Invalid Username</t>
  </si>
  <si>
    <t>&lt;Select Path="Security"&gt;*[System[Provider[@Name='Microsoft-Windows-Security-Auditing'] and (EventID=4768)]] and *[EventData[Data[@Name='Status']='0x6']]&lt;/Select&gt;&lt;Select Path="Security"&gt;*[System[Provider[@Name='Microsoft-Windows-Security-Auditing'] and (EventID=4776)]] and *[EventData[Data[@Name='Status']='0xC0000064']]&lt;/Select&gt;</t>
  </si>
  <si>
    <t>Kerberos TGS Failure</t>
  </si>
  <si>
    <t>&lt;Select Path="Security"&gt;*[System[Provider[@Name='Microsoft-Windows-Security-Auditing'] and (EventID=4769)]]&lt;/Select&gt;&lt;Suppress Path="Security"&gt;*[System[Provider[@Name='Microsoft-Windows-Security-Auditing'] and (EventID=4769)]] and *[EventData[Data[@Name='Status']='0x0']]&lt;/Suppress&gt;</t>
  </si>
  <si>
    <t>Password Expired</t>
  </si>
  <si>
    <t>&lt;Select Path="Security"&gt;*[System[Provider[@Name='Microsoft-Windows-Security-Auditing'] and (EventID=4768)]] and *[EventData[Data[@Name='Status']='0x17']]&lt;/Select&gt;&lt;Select Path="Security"&gt;*[System[Provider[@Name='Microsoft-Windows-Security-Auditing'] and (EventID=4776)]] and *[EventData[Data[@Name='Status']='0xC0000071']]&lt;/Select&gt;</t>
  </si>
  <si>
    <t>Workstation Restrictions</t>
  </si>
  <si>
    <t>&lt;Select Path="Security"&gt;*[System[Provider[@Name='Microsoft-Windows-Security-Auditing'] and (EventID=4768)]] and *[EventData[Data[@Name='Status']='0xC']]&lt;/Select&gt;&lt;Select Path="Security"&gt;*[System[Provider[@Name='Microsoft-Windows-Security-Auditing'] and (EventID=4776)]] and *[EventData[Data[@Name='Status']='0xC0000070']]&lt;/Select&gt;</t>
  </si>
  <si>
    <t>Credential Validation</t>
  </si>
  <si>
    <t>&lt;Select Path="Security"&gt;*[System[Provider[@Name='Microsoft-Windows-Security-Auditing'] and (EventID=4776)]] and *[EventData[Data[@Name='Status']='0x0']]&lt;/Select&gt;</t>
  </si>
  <si>
    <t>Kerberos TGS</t>
  </si>
  <si>
    <t>&lt;Select Path="Security"&gt;*[System[Provider[@Name='Microsoft-Windows-Security-Auditing'] and (EventID=4769)]] and *[EventData[Data[@Name='Status']='0x0']]&lt;/Select&gt;</t>
  </si>
  <si>
    <t>Security Directory Services</t>
  </si>
  <si>
    <t>LDAP Weak Binds</t>
  </si>
  <si>
    <t>Allowed Summary</t>
  </si>
  <si>
    <t>&lt;Select Path="Directory Service"&gt;*[System[Provider[@Name='Microsoft-Windows-ActiveDirectory_DomainService'] and (EventID=2887)]]&lt;/Select&gt;</t>
  </si>
  <si>
    <t>Attempted</t>
  </si>
  <si>
    <t>&lt;Select Path="Directory Service"&gt;*[System[Provider[@Name='Microsoft-Windows-ActiveDirectory_DomainService'] and (EventID=2889)]]&lt;/Select&gt;</t>
  </si>
  <si>
    <t>Blocked Summary</t>
  </si>
  <si>
    <t>&lt;Select Path="Directory Service"&gt;*[System[Provider[@Name='Microsoft-Windows-ActiveDirectory_DomainService'] and (EventID=2888)]]&lt;/Select&gt;</t>
  </si>
  <si>
    <t>Security Logon</t>
  </si>
  <si>
    <t>&lt;Select Path="Security"&gt;*[System[Provider[@Name='Microsoft-Windows-Security-Auditing'] and (EventID=4625)]] and *[EventData[Data[@Name='LogonType']='4']]&lt;/Select&gt;</t>
  </si>
  <si>
    <t>&lt;Select Path="Security"&gt;*[System[Provider[@Name='Microsoft-Windows-Security-Auditing'] and (EventID=4625)]] and *[EventData[Data[@Name='LogonType']='2']]&lt;/Select&gt;</t>
  </si>
  <si>
    <t>&lt;Select Path="Security"&gt;*[System[Provider[@Name='Microsoft-Windows-Security-Auditing'] and (EventID=4625)]] and *[EventData[Data[@Name='LogonType']='3']]&lt;/Select&gt;</t>
  </si>
  <si>
    <t>&lt;Select Path="Security"&gt;*[System[Provider[@Name='Microsoft-Windows-Security-Auditing'] and (EventID=4625)]] and *[EventData[Data[@Name='LogonType']='10']]&lt;/Select&gt;</t>
  </si>
  <si>
    <t>&lt;Select Path="Security"&gt;*[System[Provider[@Name='Microsoft-Windows-Security-Auditing'] and (EventID=4625)]] and *[EventData[Data[@Name='LogonType']='5']]&lt;/Select&gt;</t>
  </si>
  <si>
    <t>&lt;Select Path="Security"&gt;*[System[Provider[@Name='Microsoft-Windows-Security-Auditing'] and (EventID=4625)]] and *[EventData[Data[@Name='LogonType']='7']]&lt;/Select&gt;</t>
  </si>
  <si>
    <t>&lt;Select Path="Security"&gt;*[System[Provider[@Name='Microsoft-Windows-Security-Auditing'] and (EventID=4624)]] and *[EventData[Data[@Name='LogonType']='4']]&lt;/Select&gt;</t>
  </si>
  <si>
    <t>&lt;Select Path="Security"&gt;*[System[Provider[@Name='Microsoft-Windows-Security-Auditing'] and (EventID=4624)]] and *[EventData[Data[@Name='LogonType']='2']]&lt;/Select&gt;&lt;Suppress Path="Security"&gt;*[System[Provider[@Name='Microsoft-Windows-Security-Auditing'] and (EventID=4624)]] and *[EventData[Data[@Name='TargetDomainName']='Window Manager']]&lt;/Suppress&gt;</t>
  </si>
  <si>
    <t>&lt;Select Path="Security"&gt;*[System[Provider[@Name='Microsoft-Windows-Security-Auditing'] and (EventID=4624)]] and *[EventData[Data[@Name='LogonType']='3']]&lt;/Select&gt;&lt;Suppress Path="Security"&gt;*[System[Provider[@Name='Microsoft-Windows-Security-Auditing'] and (EventID=4624)]] and *[EventData[Data[@Name='TargetUserSid']='S-1-5-18']]&lt;/Suppress&gt;</t>
  </si>
  <si>
    <t>&lt;Select Path="Security"&gt;*[System[Provider[@Name='Microsoft-Windows-Security-Auditing'] and (EventID=4624)]] and *[EventData[Data[@Name='LogonType']='10']]&lt;/Select&gt;</t>
  </si>
  <si>
    <t>&lt;Select Path="Security"&gt;*[System[Provider[@Name='Microsoft-Windows-Security-Auditing'] and (EventID=4624)]] and *[EventData[Data[@Name='LogonType']='5']]&lt;/Select&gt;&lt;Suppress Path="Security"&gt;*[System[Provider[@Name='Microsoft-Windows-Security-Auditing'] and (EventID=4624)]] and *[EventData[Data[@Name='TargetDomainName']='NT AUTHORITY']]&lt;/Suppress&gt;</t>
  </si>
  <si>
    <t>&lt;Select Path="Security"&gt;*[System[Provider[@Name='Microsoft-Windows-Security-Auditing'] and (EventID=4624)]] and *[EventData[Data[@Name='LogonType']='7']]&lt;/Select&gt;</t>
  </si>
  <si>
    <t>Security Object Management</t>
  </si>
  <si>
    <t>Computer</t>
  </si>
  <si>
    <t>Computer Changed</t>
  </si>
  <si>
    <t>&lt;Select Path="Security"&gt;*[System[Provider[@Name='Microsoft-Windows-Security-Auditing'] and (EventID=4742)]]&lt;/Select&gt;</t>
  </si>
  <si>
    <t>Computer Created</t>
  </si>
  <si>
    <t>&lt;Select Path="Security"&gt;*[System[Provider[@Name='Microsoft-Windows-Security-Auditing'] and (EventID=4741)]]&lt;/Select&gt;</t>
  </si>
  <si>
    <t>Computer Deleted</t>
  </si>
  <si>
    <t>&lt;Select Path="Security"&gt;*[System[Provider[@Name='Microsoft-Windows-Security-Auditing'] and (EventID=4743)]]&lt;/Select&gt;</t>
  </si>
  <si>
    <t>Distribution Group</t>
  </si>
  <si>
    <t>Distribution Group Created</t>
  </si>
  <si>
    <t>&lt;Select Path="Security"&gt;*[System[Provider[@Name='Microsoft-Windows-Security-Auditing'] and (EventID=4744)]]&lt;/Select&gt;&lt;Select Path="Security"&gt;*[System[Provider[@Name='Microsoft-Windows-Security-Auditing'] and (EventID=4749)]]&lt;/Select&gt;&lt;Select Path="Security"&gt;*[System[Provider[@Name='Microsoft-Windows-Security-Auditing'] and (EventID=4759)]]&lt;/Select&gt;</t>
  </si>
  <si>
    <t>Distribution Group Deleted</t>
  </si>
  <si>
    <t>&lt;Select Path="Security"&gt;*[System[Provider[@Name='Microsoft-Windows-Security-Auditing'] and (EventID=4748)]]&lt;/Select&gt;&lt;Select Path="Security"&gt;*[System[Provider[@Name='Microsoft-Windows-Security-Auditing'] and (EventID=4753)]]&lt;/Select&gt;&lt;Select Path="Security"&gt;*[System[Provider[@Name='Microsoft-Windows-Security-Auditing'] and (EventID=4763)]]&lt;/Select&gt;</t>
  </si>
  <si>
    <t>Distribution Group Member Added</t>
  </si>
  <si>
    <t>&lt;Select Path="Security"&gt;*[System[Provider[@Name='Microsoft-Windows-Security-Auditing'] and (EventID=4746)]]&lt;/Select&gt;&lt;Select Path="Security"&gt;*[System[Provider[@Name='Microsoft-Windows-Security-Auditing'] and (EventID=4751)]]&lt;/Select&gt;&lt;Select Path="Security"&gt;*[System[Provider[@Name='Microsoft-Windows-Security-Auditing'] and (EventID=4761)]]&lt;/Select&gt;</t>
  </si>
  <si>
    <t>Distribution Group Member Changed</t>
  </si>
  <si>
    <t>&lt;Select Path="Security"&gt;*[System[Provider[@Name='Microsoft-Windows-Security-Auditing'] and (EventID=4745)]]&lt;/Select&gt;&lt;Select Path="Security"&gt;*[System[Provider[@Name='Microsoft-Windows-Security-Auditing'] and (EventID=4750)]]&lt;/Select&gt;&lt;Select Path="Security"&gt;*[System[Provider[@Name='Microsoft-Windows-Security-Auditing'] and (EventID=4760)]]&lt;/Select&gt;</t>
  </si>
  <si>
    <t>Distribution Group Member Removed</t>
  </si>
  <si>
    <t>&lt;Select Path="Security"&gt;*[System[Provider[@Name='Microsoft-Windows-Security-Auditing'] and (EventID=4747)]]&lt;/Select&gt;&lt;Select Path="Security"&gt;*[System[Provider[@Name='Microsoft-Windows-Security-Auditing'] and (EventID=4752)]]&lt;/Select&gt;&lt;Select Path="Security"&gt;*[System[Provider[@Name='Microsoft-Windows-Security-Auditing'] and (EventID=4762)]]&lt;/Select&gt;</t>
  </si>
  <si>
    <t>Group Policy</t>
  </si>
  <si>
    <t>Group Policy Container Changed</t>
  </si>
  <si>
    <t>&lt;Select Path="Security"&gt;*[System[Provider[@Name='Microsoft-Windows-Security-Auditing'] and (EventID=5136)]] and *[EventData[Data[@Name='ObjectClass']='groupPolicyContainer']]&lt;/Select&gt;</t>
  </si>
  <si>
    <t>Group Policy Container Created</t>
  </si>
  <si>
    <t>&lt;Select Path="Security"&gt;*[System[Provider[@Name='Microsoft-Windows-Security-Auditing'] and (EventID=5137)]] and *[EventData[Data[@Name='ObjectClass']='groupPolicyContainer']]&lt;/Select&gt;</t>
  </si>
  <si>
    <t>Group Policy Container Deleted</t>
  </si>
  <si>
    <t>&lt;Select Path="Security"&gt;*[System[Provider[@Name='Microsoft-Windows-Security-Auditing'] and (EventID=5141)]] and *[EventData[Data[@Name='ObjectClass']='groupPolicyContainer']]&lt;/Select&gt;</t>
  </si>
  <si>
    <t>Group Policy Container Linked</t>
  </si>
  <si>
    <t>&lt;Select Path="Security"&gt;*[System[Provider[@Name='Microsoft-Windows-Security-Auditing'] and (EventID=5136)]] and *[EventData[Data[@Name='ObjectClass']='organizationalUnit' and Data[@Name='AttributeLDAPDisplayName']='gPLink']]&lt;/Select&gt;</t>
  </si>
  <si>
    <t>Other Account Management</t>
  </si>
  <si>
    <t>Password Hash Accessed</t>
  </si>
  <si>
    <t>&lt;Select Path="Security"&gt;*[System[Provider[@Name='Microsoft-Windows-Security-Auditing'] and (EventID=4782)]]&lt;/Select&gt;</t>
  </si>
  <si>
    <t>Password Policy Checking API Called</t>
  </si>
  <si>
    <t>&lt;Select Path="Security"&gt;*[System[Provider[@Name='Microsoft-Windows-Security-Auditing'] and (EventID=4793)]]&lt;/Select&gt;</t>
  </si>
  <si>
    <t>Security Group</t>
  </si>
  <si>
    <t>Security Group Created</t>
  </si>
  <si>
    <t>&lt;Select Path="Security"&gt;*[System[Provider[@Name='Microsoft-Windows-Security-Auditing'] and (EventID=4727)]]&lt;/Select&gt;&lt;Select Path="Security"&gt;*[System[Provider[@Name='Microsoft-Windows-Security-Auditing'] and (EventID=4731)]]&lt;/Select&gt;&lt;Select Path="Security"&gt;*[System[Provider[@Name='Microsoft-Windows-Security-Auditing'] and (EventID=4754)]]&lt;/Select&gt;</t>
  </si>
  <si>
    <t>Security Group Deleted</t>
  </si>
  <si>
    <t>&lt;Select Path="Security"&gt;*[System[Provider[@Name='Microsoft-Windows-Security-Auditing'] and (EventID=4730)]]&lt;/Select&gt;&lt;Select Path="Security"&gt;*[System[Provider[@Name='Microsoft-Windows-Security-Auditing'] and (EventID=4734)]]&lt;/Select&gt;&lt;Select Path="Security"&gt;*[System[Provider[@Name='Microsoft-Windows-Security-Auditing'] and (EventID=4758)]]&lt;/Select&gt;</t>
  </si>
  <si>
    <t>Security Group Member Added</t>
  </si>
  <si>
    <t>&lt;Select Path="Security"&gt;*[System[Provider[@Name='Microsoft-Windows-Security-Auditing'] and (EventID=4728)]]&lt;/Select&gt;&lt;Select Path="Security"&gt;*[System[Provider[@Name='Microsoft-Windows-Security-Auditing'] and (EventID=4732)]]&lt;/Select&gt;&lt;Select Path="Security"&gt;*[System[Provider[@Name='Microsoft-Windows-Security-Auditing'] and (EventID=4756)]]&lt;/Select&gt;</t>
  </si>
  <si>
    <t>Security Group Member Changed</t>
  </si>
  <si>
    <t>&lt;Select Path="Security"&gt;*[System[Provider[@Name='Microsoft-Windows-Security-Auditing'] and (EventID=4735)]]&lt;/Select&gt;&lt;Select Path="Security"&gt;*[System[Provider[@Name='Microsoft-Windows-Security-Auditing'] and (EventID=4737)]]&lt;/Select&gt;&lt;Select Path="Security"&gt;*[System[Provider[@Name='Microsoft-Windows-Security-Auditing'] and (EventID=4755)]]&lt;/Select&gt;</t>
  </si>
  <si>
    <t>Security Group Member Removed</t>
  </si>
  <si>
    <t>&lt;Select Path="Security"&gt;*[System[Provider[@Name='Microsoft-Windows-Security-Auditing'] and (EventID=4729)]]&lt;/Select&gt;&lt;Select Path="Security"&gt;*[System[Provider[@Name='Microsoft-Windows-Security-Auditing'] and (EventID=4733)]]&lt;/Select&gt;&lt;Select Path="Security"&gt;*[System[Provider[@Name='Microsoft-Windows-Security-Auditing'] and (EventID=4757)]]&lt;/Select&gt;</t>
  </si>
  <si>
    <t>Security Group Type Changed</t>
  </si>
  <si>
    <t>&lt;Select Path="Security"&gt;*[System[Provider[@Name='Microsoft-Windows-Security-Auditing'] and (EventID=4764)]]&lt;/Select&gt;</t>
  </si>
  <si>
    <t>User Management</t>
  </si>
  <si>
    <t>User Changed</t>
  </si>
  <si>
    <t>&lt;Select Path="Security"&gt;*[System[Provider[@Name='Microsoft-Windows-Security-Auditing'] and (EventID=4738)]]&lt;/Select&gt;</t>
  </si>
  <si>
    <t>User Created</t>
  </si>
  <si>
    <t>&lt;Select Path="Security"&gt;*[System[Provider[@Name='Microsoft-Windows-Security-Auditing'] and (EventID=4720)]]&lt;/Select&gt;</t>
  </si>
  <si>
    <t>User Deleted</t>
  </si>
  <si>
    <t>&lt;Select Path="Security"&gt;*[System[Provider[@Name='Microsoft-Windows-Security-Auditing'] and (EventID=4726)]]&lt;/Select&gt;</t>
  </si>
  <si>
    <t>User Disabled</t>
  </si>
  <si>
    <t>&lt;Select Path="Security"&gt;*[System[Provider[@Name='Microsoft-Windows-Security-Auditing'] and (EventID=4725)]]&lt;/Select&gt;</t>
  </si>
  <si>
    <t>User Enabled</t>
  </si>
  <si>
    <t>&lt;Select Path="Security"&gt;*[System[Provider[@Name='Microsoft-Windows-Security-Auditing'] and (EventID=4722)]]&lt;/Select&gt;</t>
  </si>
  <si>
    <t>User Password Changed</t>
  </si>
  <si>
    <t>&lt;Select Path="Security"&gt;*[System[Provider[@Name='Microsoft-Windows-Security-Auditing'] and (EventID=4723)]]&lt;/Select&gt;</t>
  </si>
  <si>
    <t>User Password Reset</t>
  </si>
  <si>
    <t>&lt;Select Path="Security"&gt;*[System[Provider[@Name='Microsoft-Windows-Security-Auditing'] and (EventID=4724)]]&lt;/Select&gt;</t>
  </si>
  <si>
    <t>User Special Events</t>
  </si>
  <si>
    <t>DSRM Password Changed</t>
  </si>
  <si>
    <t>&lt;Select Path="Security"&gt;*[System[Provider[@Name='Microsoft-Windows-Security-Auditing'] and (EventID=4794)]]&lt;/Select&gt;</t>
  </si>
  <si>
    <t>User AdminSDHolder Applied</t>
  </si>
  <si>
    <t>&lt;Select Path="Security"&gt;*[System[Provider[@Name='Microsoft-Windows-Security-Auditing'] and (EventID=4780)]]&lt;/Select&gt;</t>
  </si>
  <si>
    <t>User Locked Out</t>
  </si>
  <si>
    <t>&lt;Select Path="Security"&gt;*[System[Provider[@Name='Microsoft-Windows-Security-Auditing'] and (EventID=4740)]]&lt;/Select&gt;</t>
  </si>
  <si>
    <t>User SAM Account Name Changed</t>
  </si>
  <si>
    <t>&lt;Select Path="Security"&gt;*[System[Provider[@Name='Microsoft-Windows-Security-Auditing'] and (EventID=4781)]]&lt;/Select&gt;</t>
  </si>
  <si>
    <t>User SID History Changes</t>
  </si>
  <si>
    <t>&lt;Select Path="Security"&gt;*[System[Provider[@Name='Microsoft-Windows-Security-Auditing'] and (EventID=4765)]]&lt;/Select&gt;&lt;Select Path="Security"&gt;*[System[Provider[@Name='Microsoft-Windows-Security-Auditing'] and (EventID=4766)]]&lt;/Select&gt;</t>
  </si>
  <si>
    <t>User Unlocked</t>
  </si>
  <si>
    <t>&lt;Select Path="Security"&gt;*[System[Provider[@Name='Microsoft-Windows-Security-Auditing'] and (EventID=4767)]]&lt;/Select&gt;</t>
  </si>
  <si>
    <t>Cleard Event Log</t>
  </si>
  <si>
    <t>512MB</t>
  </si>
  <si>
    <t>Application</t>
  </si>
  <si>
    <t>Informations</t>
  </si>
  <si>
    <t>Unspecific</t>
  </si>
  <si>
    <t>Overwrite as needed</t>
  </si>
  <si>
    <t>Warnings</t>
  </si>
  <si>
    <t>Errors</t>
  </si>
  <si>
    <t>Criticals</t>
  </si>
  <si>
    <t>System</t>
  </si>
  <si>
    <t>Services</t>
  </si>
  <si>
    <t>Domain Computers</t>
  </si>
  <si>
    <t>5GB</t>
  </si>
  <si>
    <t>KIOSK Computer</t>
  </si>
  <si>
    <t>Priviledged Admin Workstation</t>
  </si>
  <si>
    <t>Name of the root folder in the windows eventlogs under "application and services"</t>
  </si>
  <si>
    <t>Name of the folder on the second level in the windows eventlogs under "application and services"</t>
  </si>
  <si>
    <t>Name of the folder on the third level in the windows eventlogs under "application and services"</t>
  </si>
  <si>
    <t>The path for all logfiles</t>
  </si>
  <si>
    <t>All possible file sizes. Please ensure the format has to be powershell compliant!</t>
  </si>
  <si>
    <t>retention method for logfiles</t>
  </si>
  <si>
    <t>ChannelNameFolder1_ShortName</t>
  </si>
  <si>
    <t>ChannelNameFolder2_ShortName</t>
  </si>
  <si>
    <t>ChannelNameFolder3_ShortName</t>
  </si>
  <si>
    <t>LogRootPath</t>
  </si>
  <si>
    <t>Available LogFileSizes</t>
  </si>
  <si>
    <t>LogModeDisplayname</t>
  </si>
  <si>
    <t>D:\EventLogs</t>
  </si>
  <si>
    <t>DC</t>
  </si>
  <si>
    <t>SECAL</t>
  </si>
  <si>
    <t>SUCC</t>
  </si>
  <si>
    <t>AutoBackup</t>
  </si>
  <si>
    <t>DCOMP</t>
  </si>
  <si>
    <t>SECDS</t>
  </si>
  <si>
    <t>FAIL</t>
  </si>
  <si>
    <t>Circular</t>
  </si>
  <si>
    <t>SRV</t>
  </si>
  <si>
    <t>SECLL</t>
  </si>
  <si>
    <t>LDAP</t>
  </si>
  <si>
    <t>Do not overwrite</t>
  </si>
  <si>
    <t>Retain</t>
  </si>
  <si>
    <t>SECAM</t>
  </si>
  <si>
    <t>COMP</t>
  </si>
  <si>
    <t>10GB</t>
  </si>
  <si>
    <t>KIOSK</t>
  </si>
  <si>
    <t>APP</t>
  </si>
  <si>
    <t>GMDIST</t>
  </si>
  <si>
    <t>PAW</t>
  </si>
  <si>
    <t>SYS</t>
  </si>
  <si>
    <t>GPO</t>
  </si>
  <si>
    <t>128MB</t>
  </si>
  <si>
    <t>SVC</t>
  </si>
  <si>
    <t>OAM</t>
  </si>
  <si>
    <t>GMSEC</t>
  </si>
  <si>
    <t>UM</t>
  </si>
  <si>
    <t>UMEVT</t>
  </si>
  <si>
    <t>INFO</t>
  </si>
  <si>
    <t>WARN</t>
  </si>
  <si>
    <t>ERROR</t>
  </si>
  <si>
    <t>CRITIC</t>
  </si>
  <si>
    <t>UNSPEC</t>
  </si>
  <si>
    <t>OK</t>
  </si>
  <si>
    <t>Directory Service</t>
  </si>
  <si>
    <t>CLT</t>
  </si>
  <si>
    <t>Clients</t>
  </si>
  <si>
    <t>Member Servers</t>
  </si>
  <si>
    <t>&lt;Select Path="Application"&gt;*[System[(Level=4 or Level=0 or Level=5)]]&lt;/Select&gt;</t>
  </si>
  <si>
    <t>&lt;Select Path="Application"&gt;*[System[(Level=3)]]&lt;/Select&gt;</t>
  </si>
  <si>
    <t>&lt;Select Path="Application"&gt;*[System[(Level=2)]]&lt;/Select&gt;</t>
  </si>
  <si>
    <t>&lt;Select Path="Application"&gt;*[System[(Level=1 )]]&lt;/Select&gt;</t>
  </si>
  <si>
    <t>&lt;Select Path="System"&gt;*[System[(Level=4 or Level=0)]]&lt;/Select&gt;</t>
  </si>
  <si>
    <t>&lt;Select Path="System"&gt;*[System[(Level=3)]]&lt;/Select&gt;</t>
  </si>
  <si>
    <t>&lt;Select Path="System"&gt;*[System[(Level=2)]]&lt;/Select&gt;</t>
  </si>
  <si>
    <t>&lt;Select Path="System"&gt;*[System[(Level=1 )]]&lt;/Select&gt;</t>
  </si>
  <si>
    <t>&lt;Select Path="Security"&gt;*[System[Provider[@Name='Microsoft-Windows-Eventlog'] and (EventID=1102)]]&lt;/Select&gt;&lt;Select Path="System"&gt;*[System[Provider[@Name='Microsoft-Windows-Eventlog'] and (EventID=104)]]&lt;/Select&gt;</t>
  </si>
  <si>
    <t>LDAP Tracing</t>
  </si>
  <si>
    <t>LDAPTRC</t>
  </si>
  <si>
    <t>LocalSystem</t>
  </si>
  <si>
    <t>User and Computer</t>
  </si>
  <si>
    <t>Anonymous</t>
  </si>
  <si>
    <t>&lt;Select Path="Directory Service"&gt;*[System[Provider[@Name='Microsoft-Windows-ActiveDirectory_DomainService'] and (EventID=1644) and Security[@UserID!='S-1-5-18' and @UserID!='S-1-5-7']]]&lt;/Select&gt;</t>
  </si>
  <si>
    <t>&lt;Select Path="Directory Service"&gt;*[System[Provider[@Name='Microsoft-Windows-ActiveDirectory_DomainService'] and (EventID=1644) and Security[@UserID='S-1-5-7']]]&lt;/Select&gt;</t>
  </si>
  <si>
    <t>&lt;Select Path="Directory Service"&gt;*[System[Provider[@Name='Microsoft-Windows-ActiveDirectory_DomainService'] and (EventID=1644) and Security[@UserID='S-1-5-18']]]&lt;/Select&gt;</t>
  </si>
  <si>
    <t>Active Directory Web Services</t>
  </si>
  <si>
    <t>DFS Replication</t>
  </si>
  <si>
    <t>DNS Server</t>
  </si>
  <si>
    <t>Key Management Service</t>
  </si>
  <si>
    <t>&lt;Select Path="Key Management Service"&gt;*[System[(Level=1)]]&lt;/Select&gt;</t>
  </si>
  <si>
    <t>&lt;Select Path="DNS Server"&gt;*[System[(Level=1)]]&lt;/Select&gt;</t>
  </si>
  <si>
    <t>&lt;Select Path="Directory Service"&gt;*[System[(Level=1)]]&lt;/Select&gt;</t>
  </si>
  <si>
    <t>&lt;Select Path="DFS Replication"&gt;*[System[(Level=1)]]&lt;/Select&gt;</t>
  </si>
  <si>
    <t>&lt;Select Path="Active Directory Web Services"&gt;*[System[(Level=1)]]&lt;/Select&gt;</t>
  </si>
  <si>
    <t>&lt;Select Path="Key Management Service"&gt;*[System[(Level=2)]]&lt;/Select&gt;</t>
  </si>
  <si>
    <t>&lt;Select Path="DNS Server"&gt;*[System[(Level=2)]]&lt;/Select&gt;</t>
  </si>
  <si>
    <t>&lt;Select Path="Directory Service"&gt;*[System[(Level=2)]]&lt;/Select&gt;</t>
  </si>
  <si>
    <t>&lt;Select Path="DFS Replication"&gt;*[System[(Level=2)]]&lt;/Select&gt;</t>
  </si>
  <si>
    <t>&lt;Select Path="Active Directory Web Services"&gt;*[System[(Level=2)]]&lt;/Select&gt;</t>
  </si>
  <si>
    <t>&lt;Select Path="Key Management Service"&gt;*[System[(Level=3)]]&lt;/Select&gt;</t>
  </si>
  <si>
    <t>&lt;Select Path="DNS Server"&gt;*[System[(Level=3)]]&lt;/Select&gt;</t>
  </si>
  <si>
    <t>&lt;Select Path="Directory Service"&gt;*[System[(Level=3)]]&lt;/Select&gt;</t>
  </si>
  <si>
    <t>&lt;Select Path="DFS Replication"&gt;*[System[(Level=3)]]&lt;/Select&gt;</t>
  </si>
  <si>
    <t>&lt;Select Path="Active Directory Web Services"&gt;*[System[(Level=3)]]&lt;/Select&gt;</t>
  </si>
  <si>
    <t>&lt;Select Path="Key Management Service"&gt;*[System[(Level=0  or Level=4)]]&lt;/Select&gt;</t>
  </si>
  <si>
    <t>&lt;Select Path="DNS Server"&gt;*[System[(Level=0  or Level=4)]]&lt;/Select&gt;</t>
  </si>
  <si>
    <t>&lt;Select Path="Directory Service"&gt;*[System[(Level=0  or Level=4)]]&lt;/Select&gt;
&lt;Suppress Path="Directory Service"&gt;*[System[(EventID=2041) or (EventID=1644 and Task=15)]]&lt;/Suppress&gt;</t>
  </si>
  <si>
    <t>&lt;Select Path="DFS Replication"&gt;*[System[(Level=0  or Level=4)]]&lt;/Select&gt;</t>
  </si>
  <si>
    <t>&lt;Select Path="Active Directory Web Services"&gt;*[System[(Level=0  or Level=4)]]&lt;/Select&gt;</t>
  </si>
  <si>
    <t>Logon Success Batch</t>
  </si>
  <si>
    <t>Logon Success Interactive</t>
  </si>
  <si>
    <t>Logon Success Network</t>
  </si>
  <si>
    <t>Logon Success Remote Interactive</t>
  </si>
  <si>
    <t>Logon Success Service</t>
  </si>
  <si>
    <t>Logon Success Unlock</t>
  </si>
  <si>
    <t>Logon Failure Batch</t>
  </si>
  <si>
    <t>Logon Failure Interactive</t>
  </si>
  <si>
    <t>Logon Failure Network</t>
  </si>
  <si>
    <t>Logon Failure Remote Interactive</t>
  </si>
  <si>
    <t>Logon Failure Service</t>
  </si>
  <si>
    <t>Logon Failure Unlock</t>
  </si>
  <si>
    <t>Amount of Logfiles in Provider</t>
  </si>
  <si>
    <t>The Name of the data provider managing the eventlogchannels.</t>
  </si>
  <si>
    <t>PLEASE BE AWARE! A provider only can handle a maximum of 8 eventlogs!</t>
  </si>
  <si>
    <t>Error indicator</t>
  </si>
  <si>
    <t>Enabled</t>
  </si>
  <si>
    <t>How to store events in Logfiles</t>
  </si>
  <si>
    <t>indicates inital status of Windows EventForwarding Subscription</t>
  </si>
  <si>
    <t>True</t>
  </si>
  <si>
    <t>False</t>
  </si>
  <si>
    <t>On/Off Status</t>
  </si>
  <si>
    <t>Columns related to Custom EventLogFiles/-Channels</t>
  </si>
  <si>
    <t>Columns related to Windows EventForwarding Subscriptions</t>
  </si>
  <si>
    <t>Autocalculated Columns - Do not touch ;)</t>
  </si>
  <si>
    <t>2.0</t>
  </si>
  <si>
    <t>Please ensure, that there is a provider for earch channel you add in this sheet and that every provider has a maximum of 8 channels. Put your eyes on the "Check"-Field to be sure, that you custom EventLog is correctly build.</t>
  </si>
  <si>
    <t xml:space="preserve">In this sheet, all the custom EventLog channels are managed, together with the queries for the Windows EventLogCollector Subscription. Horizontal and vertical groupings are for convinience to save some visual/working space. </t>
  </si>
  <si>
    <t>The sheet "Lists" contains the definitions for dropdowns and can be customized. Especially the list for the field "TargetGroup" should be customized to fit your personal needs</t>
  </si>
  <si>
    <t>Custom EventLog Channel list with WEC subscription query</t>
  </si>
  <si>
    <t>Lists for Dropdowns</t>
  </si>
  <si>
    <t>Gesamtergebnis</t>
  </si>
  <si>
    <t>QueryCheck</t>
  </si>
  <si>
    <t>Defined</t>
  </si>
  <si>
    <t>Empty</t>
  </si>
  <si>
    <t>Statuscheck for Groups</t>
  </si>
  <si>
    <t>Amount of defined entries</t>
  </si>
  <si>
    <t>Status Check</t>
  </si>
  <si>
    <t>ChannelNameFolder1 with Query-Status</t>
  </si>
  <si>
    <t>Names of security groups in the environment.
Check the name of the groups within your environment! Probably, custom groups have to be created first to create Windows Event Forwarding Subscriptions.</t>
  </si>
  <si>
    <t>WEF-TargetGroup_Domaincontroller</t>
  </si>
  <si>
    <t>WEF-TargetGroup_MemberServer</t>
  </si>
  <si>
    <t>WEF-TargetGroup_Client</t>
  </si>
  <si>
    <t>WEF-TargetGroup_PAW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</si>
</sst>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8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10" xfId="0" applyFont="1" applyBorder="1"/>
    <xf numFmtId="0" fontId="0" fillId="0" borderId="0" xfId="0" applyFont="1" applyBorder="1"/>
    <xf numFmtId="0" fontId="2" fillId="0" borderId="0" xfId="1"/>
    <xf numFmtId="0" fontId="0" fillId="0" borderId="0" xfId="0" applyAlignment="1">
      <alignment horizontal="center"/>
    </xf>
    <xf numFmtId="0" fontId="0" fillId="0" borderId="10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Protection="1"/>
    <xf numFmtId="0" fontId="0" fillId="0" borderId="10" xfId="0" applyFont="1" applyBorder="1" applyProtection="1"/>
    <xf numFmtId="0" fontId="0" fillId="0" borderId="0" xfId="0" applyFont="1"/>
    <xf numFmtId="0" fontId="0" fillId="0" borderId="0" xfId="0" applyFont="1" applyBorder="1" applyProtection="1"/>
    <xf numFmtId="0" fontId="2" fillId="0" borderId="0" xfId="1" applyProtection="1"/>
    <xf numFmtId="0" fontId="0" fillId="0" borderId="0" xfId="0" applyAlignment="1" applyProtection="1">
      <alignment horizontal="center"/>
    </xf>
    <xf numFmtId="0" fontId="15" fillId="0" borderId="10" xfId="16" applyBorder="1" applyProtection="1">
      <protection locked="0"/>
    </xf>
    <xf numFmtId="0" fontId="0" fillId="0" borderId="0" xfId="0" pivotButton="1"/>
    <xf numFmtId="0" fontId="0" fillId="0" borderId="0" xfId="0" applyNumberFormat="1"/>
    <xf numFmtId="0" fontId="13" fillId="33" borderId="1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 applyFont="1" applyProtection="1"/>
    <xf numFmtId="0" fontId="0" fillId="0" borderId="10" xfId="0" applyNumberFormat="1" applyFont="1" applyBorder="1" applyProtection="1"/>
    <xf numFmtId="0" fontId="0" fillId="0" borderId="0" xfId="0" applyNumberFormat="1" applyFont="1"/>
    <xf numFmtId="0" fontId="15" fillId="0" borderId="0" xfId="16" applyBorder="1" applyProtection="1">
      <protection locked="0"/>
    </xf>
    <xf numFmtId="0" fontId="0" fillId="0" borderId="0" xfId="0" applyNumberFormat="1" applyFont="1" applyBorder="1" applyProtection="1"/>
    <xf numFmtId="0" fontId="15" fillId="0" borderId="0" xfId="16" applyProtection="1"/>
    <xf numFmtId="0" fontId="15" fillId="8" borderId="8" xfId="15" applyAlignment="1">
      <alignment vertical="top" wrapText="1"/>
    </xf>
    <xf numFmtId="0" fontId="0" fillId="0" borderId="0" xfId="0" applyFont="1" applyBorder="1" applyAlignment="1" applyProtection="1">
      <alignment horizontal="center"/>
    </xf>
    <xf numFmtId="0" fontId="0" fillId="0" borderId="0" xfId="0" applyNumberFormat="1" applyFont="1" applyAlignment="1" applyProtection="1">
      <alignment horizontal="center"/>
    </xf>
    <xf numFmtId="0" fontId="0" fillId="0" borderId="0" xfId="0" applyAlignment="1">
      <alignment vertical="top"/>
    </xf>
    <xf numFmtId="0" fontId="0" fillId="0" borderId="11" xfId="0" applyFont="1" applyBorder="1" applyProtection="1">
      <protection locked="0"/>
    </xf>
    <xf numFmtId="0" fontId="15" fillId="8" borderId="15" xfId="15" applyBorder="1" applyAlignment="1">
      <alignment vertical="top" wrapText="1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15" fillId="0" borderId="0" xfId="16" quotePrefix="1" applyProtection="1"/>
    <xf numFmtId="0" fontId="13" fillId="33" borderId="0" xfId="0" applyFont="1" applyFill="1" applyAlignment="1">
      <alignment horizontal="left" vertical="top" wrapText="1"/>
    </xf>
    <xf numFmtId="0" fontId="0" fillId="0" borderId="0" xfId="0" applyFont="1" applyFill="1" applyProtection="1">
      <protection locked="0"/>
    </xf>
    <xf numFmtId="0" fontId="15" fillId="0" borderId="10" xfId="16" applyBorder="1" applyAlignment="1" applyProtection="1">
      <protection locked="0"/>
    </xf>
    <xf numFmtId="0" fontId="0" fillId="0" borderId="0" xfId="0" quotePrefix="1" applyNumberFormat="1" applyFont="1" applyProtection="1"/>
    <xf numFmtId="0" fontId="0" fillId="0" borderId="0" xfId="0" applyAlignment="1">
      <alignment vertical="top" wrapText="1"/>
    </xf>
    <xf numFmtId="0" fontId="13" fillId="33" borderId="0" xfId="0" applyFont="1" applyFill="1" applyAlignment="1" applyProtection="1">
      <alignment vertical="top" wrapText="1"/>
    </xf>
    <xf numFmtId="0" fontId="13" fillId="33" borderId="0" xfId="0" applyFont="1" applyFill="1" applyBorder="1" applyAlignment="1" applyProtection="1">
      <alignment vertical="top" wrapText="1"/>
    </xf>
    <xf numFmtId="0" fontId="13" fillId="33" borderId="0" xfId="0" applyFont="1" applyFill="1" applyAlignment="1" applyProtection="1">
      <alignment horizontal="center"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horizontal="center"/>
      <protection locked="0"/>
    </xf>
    <xf numFmtId="0" fontId="13" fillId="33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Font="1" applyAlignment="1">
      <alignment horizontal="center"/>
    </xf>
    <xf numFmtId="0" fontId="19" fillId="0" borderId="0" xfId="0" applyNumberFormat="1" applyFont="1" applyAlignment="1">
      <alignment horizontal="center"/>
    </xf>
    <xf numFmtId="0" fontId="17" fillId="13" borderId="18" xfId="22" applyBorder="1" applyAlignment="1" applyProtection="1">
      <alignment horizontal="left"/>
    </xf>
    <xf numFmtId="0" fontId="17" fillId="9" borderId="18" xfId="18" applyBorder="1" applyAlignment="1" applyProtection="1">
      <alignment horizontal="left"/>
    </xf>
    <xf numFmtId="0" fontId="17" fillId="17" borderId="18" xfId="26" applyBorder="1" applyAlignment="1" applyProtection="1">
      <alignment horizontal="left"/>
    </xf>
    <xf numFmtId="0" fontId="15" fillId="8" borderId="13" xfId="15" applyBorder="1" applyAlignment="1" applyProtection="1">
      <alignment horizontal="left"/>
    </xf>
    <xf numFmtId="0" fontId="15" fillId="8" borderId="19" xfId="15" applyBorder="1" applyAlignment="1" applyProtection="1">
      <alignment horizontal="left"/>
    </xf>
    <xf numFmtId="0" fontId="15" fillId="8" borderId="14" xfId="15" applyBorder="1" applyAlignment="1" applyProtection="1">
      <alignment horizontal="left"/>
    </xf>
    <xf numFmtId="0" fontId="15" fillId="8" borderId="13" xfId="15" applyBorder="1" applyAlignment="1">
      <alignment horizontal="left" vertical="top" wrapText="1"/>
    </xf>
    <xf numFmtId="0" fontId="15" fillId="8" borderId="14" xfId="15" applyBorder="1" applyAlignment="1">
      <alignment horizontal="left" vertical="top" wrapText="1"/>
    </xf>
    <xf numFmtId="0" fontId="15" fillId="8" borderId="16" xfId="15" applyBorder="1" applyAlignment="1">
      <alignment horizontal="left" vertical="top" wrapText="1"/>
    </xf>
    <xf numFmtId="0" fontId="15" fillId="8" borderId="17" xfId="15" applyBorder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3">
    <dxf>
      <alignment horizontal="center"/>
    </dxf>
    <dxf>
      <font>
        <color theme="9"/>
      </font>
    </dxf>
    <dxf>
      <font>
        <color theme="9"/>
      </font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border outline="0">
        <left style="thin">
          <color theme="4"/>
        </left>
        <right style="thin">
          <color theme="4"/>
        </right>
        <top style="thin">
          <color rgb="FFB2B2B2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rgb="FFB2B2B2"/>
        </top>
      </border>
    </dxf>
    <dxf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alignment horizontal="left" vertical="top" textRotation="0" wrapText="1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alignment horizontal="left" vertical="top" textRotation="0" wrapText="1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alignment horizontal="left" vertical="top" textRotation="0" wrapText="1" indent="0" justifyLastLine="0" shrinkToFit="0" readingOrder="0"/>
    </dxf>
    <dxf>
      <protection locked="0" hidden="0"/>
    </dxf>
    <dxf>
      <border outline="0">
        <top style="thin">
          <color theme="4"/>
        </top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vertical="top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818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7F7F7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[EventLogForwarding.xlsx]View_Pivot_CheckPerGroup!PT_CheckPerGroup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Statuscheck for Groups - Channels</a:t>
            </a:r>
            <a:r>
              <a:rPr lang="de-DE" baseline="0"/>
              <a:t> with Queries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View_Pivot_CheckPerGroup!$B$4:$B$5</c:f>
              <c:strCache>
                <c:ptCount val="1"/>
                <c:pt idx="0">
                  <c:v>OK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View_Pivot_CheckPerGroup!$A$6:$A$17</c:f>
              <c:multiLvlStrCache>
                <c:ptCount val="7"/>
                <c:lvl>
                  <c:pt idx="0">
                    <c:v>Defined</c:v>
                  </c:pt>
                  <c:pt idx="1">
                    <c:v>Empty</c:v>
                  </c:pt>
                  <c:pt idx="2">
                    <c:v>Defined</c:v>
                  </c:pt>
                  <c:pt idx="3">
                    <c:v>Defined</c:v>
                  </c:pt>
                  <c:pt idx="4">
                    <c:v>Empty</c:v>
                  </c:pt>
                  <c:pt idx="5">
                    <c:v>Defined</c:v>
                  </c:pt>
                  <c:pt idx="6">
                    <c:v>Empty</c:v>
                  </c:pt>
                </c:lvl>
                <c:lvl>
                  <c:pt idx="0">
                    <c:v>Clients</c:v>
                  </c:pt>
                  <c:pt idx="2">
                    <c:v>Domain Controllers</c:v>
                  </c:pt>
                  <c:pt idx="3">
                    <c:v>Member Servers</c:v>
                  </c:pt>
                  <c:pt idx="5">
                    <c:v>Priviledged Admin Workstation</c:v>
                  </c:pt>
                </c:lvl>
              </c:multiLvlStrCache>
            </c:multiLvlStrRef>
          </c:cat>
          <c:val>
            <c:numRef>
              <c:f>View_Pivot_CheckPerGroup!$B$6:$B$17</c:f>
              <c:numCache>
                <c:formatCode>General</c:formatCode>
                <c:ptCount val="7"/>
                <c:pt idx="0">
                  <c:v>34</c:v>
                </c:pt>
                <c:pt idx="1">
                  <c:v>4</c:v>
                </c:pt>
                <c:pt idx="2">
                  <c:v>89</c:v>
                </c:pt>
                <c:pt idx="3">
                  <c:v>34</c:v>
                </c:pt>
                <c:pt idx="4">
                  <c:v>4</c:v>
                </c:pt>
                <c:pt idx="5">
                  <c:v>43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8-41DB-AB7D-D6205714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577520"/>
        <c:axId val="303576688"/>
      </c:barChart>
      <c:catAx>
        <c:axId val="3035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576688"/>
        <c:crosses val="autoZero"/>
        <c:auto val="1"/>
        <c:lblAlgn val="ctr"/>
        <c:lblOffset val="100"/>
        <c:noMultiLvlLbl val="0"/>
      </c:catAx>
      <c:valAx>
        <c:axId val="303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577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1958A6-FE4A-447F-AD43-AFB9A8EEA852}">
  <sheetPr>
    <tabColor theme="7"/>
  </sheetPr>
  <sheetViews>
    <sheetView zoomScale="11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C6CD9A-2C18-4C1A-B3FC-415B8CA044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llstedt, Andreas" refreshedDate="44737.807330671298" missingItemsLimit="0" createdVersion="7" refreshedVersion="7" minRefreshableVersion="3" recordCount="1157" xr:uid="{9F32CFB2-5A19-4D5E-9169-08FAA5596C2B}">
  <cacheSource type="worksheet">
    <worksheetSource name="T_Channel"/>
  </cacheSource>
  <cacheFields count="21">
    <cacheField name="ChannelNameFolder1" numFmtId="0">
      <sharedItems containsBlank="1" count="5">
        <s v="Clients"/>
        <s v="Domain Controllers"/>
        <s v="Member Servers"/>
        <s v="Priviledged Admin Workstation"/>
        <m/>
      </sharedItems>
    </cacheField>
    <cacheField name="ChannelNameFolder2" numFmtId="0">
      <sharedItems containsBlank="1"/>
    </cacheField>
    <cacheField name="ChannelNameFolder3" numFmtId="0">
      <sharedItems containsBlank="1"/>
    </cacheField>
    <cacheField name="ChannelNameLogFile" numFmtId="0">
      <sharedItems containsBlank="1"/>
    </cacheField>
    <cacheField name="MaxEventLogSize" numFmtId="0">
      <sharedItems containsBlank="1"/>
    </cacheField>
    <cacheField name="Safekeeping of logs" numFmtId="0">
      <sharedItems containsBlank="1"/>
    </cacheField>
    <cacheField name="Check" numFmtId="0">
      <sharedItems count="2">
        <s v="OK"/>
        <s v=""/>
      </sharedItems>
    </cacheField>
    <cacheField name="Query" numFmtId="0">
      <sharedItems containsBlank="1" longText="1"/>
    </cacheField>
    <cacheField name="TargetGroup" numFmtId="0">
      <sharedItems containsBlank="1"/>
    </cacheField>
    <cacheField name="Enabled" numFmtId="0">
      <sharedItems containsBlank="1"/>
    </cacheField>
    <cacheField name="ProviderName" numFmtId="0">
      <sharedItems/>
    </cacheField>
    <cacheField name="Amount of Logfiles in Provider" numFmtId="0">
      <sharedItems containsMixedTypes="1" containsNumber="1" containsInteger="1" minValue="1" maxValue="7"/>
    </cacheField>
    <cacheField name="QueryCheck" numFmtId="0">
      <sharedItems count="2">
        <s v="Defined"/>
        <s v="Empty"/>
      </sharedItems>
    </cacheField>
    <cacheField name="ChannelSymbol" numFmtId="0">
      <sharedItems/>
    </cacheField>
    <cacheField name="QueryPath" numFmtId="0">
      <sharedItems/>
    </cacheField>
    <cacheField name="ProviderSymbol" numFmtId="0">
      <sharedItems/>
    </cacheField>
    <cacheField name="LogFolder" numFmtId="0">
      <sharedItems/>
    </cacheField>
    <cacheField name="LogFile" numFmtId="0">
      <sharedItems/>
    </cacheField>
    <cacheField name="LogFullName" numFmtId="0">
      <sharedItems/>
    </cacheField>
    <cacheField name="LogMode" numFmtId="0">
      <sharedItems/>
    </cacheField>
    <cacheField name="Channel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7">
  <r>
    <x v="0"/>
    <s v="Application"/>
    <s v="Criticals"/>
    <s v="Unspecific"/>
    <s v="1GB"/>
    <s v="AutoBackup - archive log files"/>
    <x v="0"/>
    <s v="&lt;Select Path=&quot;Application&quot;&gt;*[System[(Level=1 )]]&lt;/Select&gt;"/>
    <s v="WEF-TargetGroup_Client"/>
    <s v="True"/>
    <s v="Clients-Application-Criticals"/>
    <n v="1"/>
    <x v="0"/>
    <s v="CLT_APP_CRITIC_UNSPECIFIC"/>
    <s v="Application"/>
    <s v="CLT_APP_CRITIC_EVENTS"/>
    <s v="D:\EventLogs\Clients\Application"/>
    <s v="CLT_APP_CRITIC_UNSPECIFIC.evtx"/>
    <s v="D:\EventLogs\Clients\Application\CLT_APP_CRITIC_UNSPECIFIC.evtx"/>
    <s v="AutoBackup"/>
    <s v="Clients-Application-Criticals/Unspecific"/>
  </r>
  <r>
    <x v="0"/>
    <s v="Application"/>
    <s v="Errors"/>
    <s v="Unspecific"/>
    <s v="1GB"/>
    <s v="AutoBackup - archive log files"/>
    <x v="0"/>
    <s v="&lt;Select Path=&quot;Application&quot;&gt;*[System[(Level=2)]]&lt;/Select&gt;"/>
    <s v="WEF-TargetGroup_Client"/>
    <s v="True"/>
    <s v="Clients-Application-Errors"/>
    <n v="1"/>
    <x v="0"/>
    <s v="CLT_APP_ERROR_UNSPECIFIC"/>
    <s v="Application"/>
    <s v="CLT_APP_ERROR_EVENTS"/>
    <s v="D:\EventLogs\Clients\Application"/>
    <s v="CLT_APP_ERROR_UNSPECIFIC.evtx"/>
    <s v="D:\EventLogs\Clients\Application\CLT_APP_ERROR_UNSPECIFIC.evtx"/>
    <s v="AutoBackup"/>
    <s v="Clients-Application-Errors/Unspecific"/>
  </r>
  <r>
    <x v="0"/>
    <s v="Application"/>
    <s v="Informations"/>
    <s v="Unspecific"/>
    <s v="1GB"/>
    <s v="Overwrite as needed"/>
    <x v="0"/>
    <s v="&lt;Select Path=&quot;Application&quot;&gt;*[System[(Level=4 or Level=0 or Level=5)]]&lt;/Select&gt;"/>
    <s v="WEF-TargetGroup_Client"/>
    <s v="True"/>
    <s v="Clients-Application-Informations"/>
    <n v="1"/>
    <x v="0"/>
    <s v="CLT_APP_INFO_UNSPECIFIC"/>
    <s v="Application"/>
    <s v="CLT_APP_INFO_EVENTS"/>
    <s v="D:\EventLogs\Clients\Application"/>
    <s v="CLT_APP_INFO_UNSPECIFIC.evtx"/>
    <s v="D:\EventLogs\Clients\Application\CLT_APP_INFO_UNSPECIFIC.evtx"/>
    <s v="Circular"/>
    <s v="Clients-Application-Informations/Unspecific"/>
  </r>
  <r>
    <x v="0"/>
    <s v="Application"/>
    <s v="Warnings"/>
    <s v="Unspecific"/>
    <s v="1GB"/>
    <s v="Overwrite as needed"/>
    <x v="0"/>
    <s v="&lt;Select Path=&quot;Application&quot;&gt;*[System[(Level=3)]]&lt;/Select&gt;"/>
    <s v="WEF-TargetGroup_Client"/>
    <s v="True"/>
    <s v="Clients-Application-Warnings"/>
    <n v="1"/>
    <x v="0"/>
    <s v="CLT_APP_WARN_UNSPECIFIC"/>
    <s v="Application"/>
    <s v="CLT_APP_WARN_EVENTS"/>
    <s v="D:\EventLogs\Clients\Application"/>
    <s v="CLT_APP_WARN_UNSPECIFIC.evtx"/>
    <s v="D:\EventLogs\Clients\Application\CLT_APP_WARN_UNSPECIFIC.evtx"/>
    <s v="Circular"/>
    <s v="Clients-Application-Warnings/Unspecific"/>
  </r>
  <r>
    <x v="0"/>
    <s v="Security Logon"/>
    <s v="Failure"/>
    <s v="Logon Failure Batch"/>
    <s v="1GB"/>
    <s v="AutoBackup - archive log files"/>
    <x v="0"/>
    <s v="&lt;Select Path=&quot;Security&quot;&gt;*[System[Provider[@Name='Microsoft-Windows-Security-Auditing'] and (EventID=4625)]] and *[EventData[Data[@Name='LogonType']='4']]&lt;/Select&gt;"/>
    <s v="WEF-TargetGroup_Client"/>
    <s v="True"/>
    <s v="Clients-Security Logon-Failure"/>
    <n v="6"/>
    <x v="0"/>
    <s v="CLT_SECLL_FAIL_LOGONFAILUREBATCH"/>
    <s v="Security"/>
    <s v="CLT_SECLL_FAIL_EVENTS"/>
    <s v="D:\EventLogs\Clients\Security Logon"/>
    <s v="CLT_SECLL_FAIL_LOGONFAILUREBATCH.evtx"/>
    <s v="D:\EventLogs\Clients\Security Logon\CLT_SECLL_FAIL_LOGONFAILUREBATCH.evtx"/>
    <s v="AutoBackup"/>
    <s v="Clients-Security Logon-Failure/Logon Failure Batch"/>
  </r>
  <r>
    <x v="0"/>
    <s v="Security Logon"/>
    <s v="Failure"/>
    <s v="Logon Failure Interactive"/>
    <s v="1GB"/>
    <s v="AutoBackup - archive log files"/>
    <x v="0"/>
    <s v="&lt;Select Path=&quot;Security&quot;&gt;*[System[Provider[@Name='Microsoft-Windows-Security-Auditing'] and (EventID=4625)]] and *[EventData[Data[@Name='LogonType']='2']]&lt;/Select&gt;"/>
    <s v="WEF-TargetGroup_Client"/>
    <s v="True"/>
    <s v="Clients-Security Logon-Failure"/>
    <n v="6"/>
    <x v="0"/>
    <s v="CLT_SECLL_FAIL_LOGONFAILUREINTERACTIVE"/>
    <s v="Security"/>
    <s v="CLT_SECLL_FAIL_EVENTS"/>
    <s v="D:\EventLogs\Clients\Security Logon"/>
    <s v="CLT_SECLL_FAIL_LOGONFAILUREINTERACTIVE.evtx"/>
    <s v="D:\EventLogs\Clients\Security Logon\CLT_SECLL_FAIL_LOGONFAILUREINTERACTIVE.evtx"/>
    <s v="AutoBackup"/>
    <s v="Clients-Security Logon-Failure/Logon Failure Interactive"/>
  </r>
  <r>
    <x v="0"/>
    <s v="Security Logon"/>
    <s v="Failure"/>
    <s v="Logon Failure Network"/>
    <s v="1GB"/>
    <s v="AutoBackup - archive log files"/>
    <x v="0"/>
    <s v="&lt;Select Path=&quot;Security&quot;&gt;*[System[Provider[@Name='Microsoft-Windows-Security-Auditing'] and (EventID=4625)]] and *[EventData[Data[@Name='LogonType']='3']]&lt;/Select&gt;"/>
    <s v="WEF-TargetGroup_Client"/>
    <s v="True"/>
    <s v="Clients-Security Logon-Failure"/>
    <n v="6"/>
    <x v="0"/>
    <s v="CLT_SECLL_FAIL_LOGONFAILURENETWORK"/>
    <s v="Security"/>
    <s v="CLT_SECLL_FAIL_EVENTS"/>
    <s v="D:\EventLogs\Clients\Security Logon"/>
    <s v="CLT_SECLL_FAIL_LOGONFAILURENETWORK.evtx"/>
    <s v="D:\EventLogs\Clients\Security Logon\CLT_SECLL_FAIL_LOGONFAILURENETWORK.evtx"/>
    <s v="AutoBackup"/>
    <s v="Clients-Security Logon-Failure/Logon Failure Network"/>
  </r>
  <r>
    <x v="0"/>
    <s v="Security Logon"/>
    <s v="Failure"/>
    <s v="Logon Failure Remote Interactive"/>
    <s v="1GB"/>
    <s v="AutoBackup - archive log files"/>
    <x v="0"/>
    <s v="&lt;Select Path=&quot;Security&quot;&gt;*[System[Provider[@Name='Microsoft-Windows-Security-Auditing'] and (EventID=4625)]] and *[EventData[Data[@Name='LogonType']='10']]&lt;/Select&gt;"/>
    <s v="WEF-TargetGroup_Client"/>
    <s v="True"/>
    <s v="Clients-Security Logon-Failure"/>
    <n v="6"/>
    <x v="0"/>
    <s v="CLT_SECLL_FAIL_LOGONFAILUREREMOTEINTERACTIVE"/>
    <s v="Security"/>
    <s v="CLT_SECLL_FAIL_EVENTS"/>
    <s v="D:\EventLogs\Clients\Security Logon"/>
    <s v="CLT_SECLL_FAIL_LOGONFAILUREREMOTEINTERACTIVE.evtx"/>
    <s v="D:\EventLogs\Clients\Security Logon\CLT_SECLL_FAIL_LOGONFAILUREREMOTEINTERACTIVE.evtx"/>
    <s v="AutoBackup"/>
    <s v="Clients-Security Logon-Failure/Logon Failure Remote Interactive"/>
  </r>
  <r>
    <x v="0"/>
    <s v="Security Logon"/>
    <s v="Failure"/>
    <s v="Logon Failure Service"/>
    <s v="1GB"/>
    <s v="AutoBackup - archive log files"/>
    <x v="0"/>
    <s v="&lt;Select Path=&quot;Security&quot;&gt;*[System[Provider[@Name='Microsoft-Windows-Security-Auditing'] and (EventID=4625)]] and *[EventData[Data[@Name='LogonType']='5']]&lt;/Select&gt;"/>
    <s v="WEF-TargetGroup_Client"/>
    <s v="True"/>
    <s v="Clients-Security Logon-Failure"/>
    <n v="6"/>
    <x v="0"/>
    <s v="CLT_SECLL_FAIL_LOGONFAILURESERVICE"/>
    <s v="Security"/>
    <s v="CLT_SECLL_FAIL_EVENTS"/>
    <s v="D:\EventLogs\Clients\Security Logon"/>
    <s v="CLT_SECLL_FAIL_LOGONFAILURESERVICE.evtx"/>
    <s v="D:\EventLogs\Clients\Security Logon\CLT_SECLL_FAIL_LOGONFAILURESERVICE.evtx"/>
    <s v="AutoBackup"/>
    <s v="Clients-Security Logon-Failure/Logon Failure Service"/>
  </r>
  <r>
    <x v="0"/>
    <s v="Security Logon"/>
    <s v="Failure"/>
    <s v="Logon Failure Unlock"/>
    <s v="1GB"/>
    <s v="AutoBackup - archive log files"/>
    <x v="0"/>
    <s v="&lt;Select Path=&quot;Security&quot;&gt;*[System[Provider[@Name='Microsoft-Windows-Security-Auditing'] and (EventID=4625)]] and *[EventData[Data[@Name='LogonType']='7']]&lt;/Select&gt;"/>
    <s v="WEF-TargetGroup_Client"/>
    <s v="True"/>
    <s v="Clients-Security Logon-Failure"/>
    <n v="6"/>
    <x v="0"/>
    <s v="CLT_SECLL_FAIL_LOGONFAILUREUNLOCK"/>
    <s v="Security"/>
    <s v="CLT_SECLL_FAIL_EVENTS"/>
    <s v="D:\EventLogs\Clients\Security Logon"/>
    <s v="CLT_SECLL_FAIL_LOGONFAILUREUNLOCK.evtx"/>
    <s v="D:\EventLogs\Clients\Security Logon\CLT_SECLL_FAIL_LOGONFAILUREUNLOCK.evtx"/>
    <s v="AutoBackup"/>
    <s v="Clients-Security Logon-Failure/Logon Failure Unlock"/>
  </r>
  <r>
    <x v="0"/>
    <s v="Security Logon"/>
    <s v="Successful"/>
    <s v="Logon Success Batch"/>
    <s v="1GB"/>
    <s v="AutoBackup - archive log files"/>
    <x v="0"/>
    <s v="&lt;Select Path=&quot;Security&quot;&gt;*[System[Provider[@Name='Microsoft-Windows-Security-Auditing'] and (EventID=4624)]] and *[EventData[Data[@Name='LogonType']='4']]&lt;/Select&gt;"/>
    <s v="WEF-TargetGroup_Client"/>
    <s v="True"/>
    <s v="Clients-Security Logon-Successful"/>
    <n v="6"/>
    <x v="0"/>
    <s v="CLT_SECLL_SUCC_LOGONSUCCESSBATCH"/>
    <s v="Security"/>
    <s v="CLT_SECLL_SUCC_EVENTS"/>
    <s v="D:\EventLogs\Clients\Security Logon"/>
    <s v="CLT_SECLL_SUCC_LOGONSUCCESSBATCH.evtx"/>
    <s v="D:\EventLogs\Clients\Security Logon\CLT_SECLL_SUCC_LOGONSUCCESSBATCH.evtx"/>
    <s v="AutoBackup"/>
    <s v="Clients-Security Logon-Successful/Logon Success Batch"/>
  </r>
  <r>
    <x v="0"/>
    <s v="Security Logon"/>
    <s v="Successful"/>
    <s v="Logon Success Interactive"/>
    <s v="1GB"/>
    <s v="AutoBackup - archive log files"/>
    <x v="0"/>
    <s v="&lt;Select Path=&quot;Security&quot;&gt;*[System[Provider[@Name='Microsoft-Windows-Security-Auditing'] and (EventID=4624)]] and *[EventData[Data[@Name='LogonType']='2']]&lt;/Select&gt;&lt;Suppress Path=&quot;Security&quot;&gt;*[System[Provider[@Name='Microsoft-Windows-Security-Auditing'] and (EventID=4624)]] and *[EventData[Data[@Name='TargetDomainName']='Window Manager']]&lt;/Suppress&gt;"/>
    <s v="WEF-TargetGroup_Client"/>
    <s v="True"/>
    <s v="Clients-Security Logon-Successful"/>
    <n v="6"/>
    <x v="0"/>
    <s v="CLT_SECLL_SUCC_LOGONSUCCESSINTERACTIVE"/>
    <s v="Security"/>
    <s v="CLT_SECLL_SUCC_EVENTS"/>
    <s v="D:\EventLogs\Clients\Security Logon"/>
    <s v="CLT_SECLL_SUCC_LOGONSUCCESSINTERACTIVE.evtx"/>
    <s v="D:\EventLogs\Clients\Security Logon\CLT_SECLL_SUCC_LOGONSUCCESSINTERACTIVE.evtx"/>
    <s v="AutoBackup"/>
    <s v="Clients-Security Logon-Successful/Logon Success Interactive"/>
  </r>
  <r>
    <x v="0"/>
    <s v="Security Logon"/>
    <s v="Successful"/>
    <s v="Logon Success Network"/>
    <s v="1GB"/>
    <s v="AutoBackup - archive log files"/>
    <x v="0"/>
    <s v="&lt;Select Path=&quot;Security&quot;&gt;*[System[Provider[@Name='Microsoft-Windows-Security-Auditing'] and (EventID=4624)]] and *[EventData[Data[@Name='LogonType']='3']]&lt;/Select&gt;&lt;Suppress Path=&quot;Security&quot;&gt;*[System[Provider[@Name='Microsoft-Windows-Security-Auditing'] and (EventID=4624)]] and *[EventData[Data[@Name='TargetUserSid']='S-1-5-18']]&lt;/Suppress&gt;"/>
    <s v="WEF-TargetGroup_Client"/>
    <s v="True"/>
    <s v="Clients-Security Logon-Successful"/>
    <n v="6"/>
    <x v="0"/>
    <s v="CLT_SECLL_SUCC_LOGONSUCCESSNETWORK"/>
    <s v="Security"/>
    <s v="CLT_SECLL_SUCC_EVENTS"/>
    <s v="D:\EventLogs\Clients\Security Logon"/>
    <s v="CLT_SECLL_SUCC_LOGONSUCCESSNETWORK.evtx"/>
    <s v="D:\EventLogs\Clients\Security Logon\CLT_SECLL_SUCC_LOGONSUCCESSNETWORK.evtx"/>
    <s v="AutoBackup"/>
    <s v="Clients-Security Logon-Successful/Logon Success Network"/>
  </r>
  <r>
    <x v="0"/>
    <s v="Security Logon"/>
    <s v="Successful"/>
    <s v="Logon Success Remote Interactive"/>
    <s v="1GB"/>
    <s v="AutoBackup - archive log files"/>
    <x v="0"/>
    <s v="&lt;Select Path=&quot;Security&quot;&gt;*[System[Provider[@Name='Microsoft-Windows-Security-Auditing'] and (EventID=4624)]] and *[EventData[Data[@Name='LogonType']='10']]&lt;/Select&gt;"/>
    <s v="WEF-TargetGroup_Client"/>
    <s v="True"/>
    <s v="Clients-Security Logon-Successful"/>
    <n v="6"/>
    <x v="0"/>
    <s v="CLT_SECLL_SUCC_LOGONSUCCESSREMOTEINTERACTIVE"/>
    <s v="Security"/>
    <s v="CLT_SECLL_SUCC_EVENTS"/>
    <s v="D:\EventLogs\Clients\Security Logon"/>
    <s v="CLT_SECLL_SUCC_LOGONSUCCESSREMOTEINTERACTIVE.evtx"/>
    <s v="D:\EventLogs\Clients\Security Logon\CLT_SECLL_SUCC_LOGONSUCCESSREMOTEINTERACTIVE.evtx"/>
    <s v="AutoBackup"/>
    <s v="Clients-Security Logon-Successful/Logon Success Remote Interactive"/>
  </r>
  <r>
    <x v="0"/>
    <s v="Security Logon"/>
    <s v="Successful"/>
    <s v="Logon Success Service"/>
    <s v="1GB"/>
    <s v="AutoBackup - archive log files"/>
    <x v="0"/>
    <s v="&lt;Select Path=&quot;Security&quot;&gt;*[System[Provider[@Name='Microsoft-Windows-Security-Auditing'] and (EventID=4624)]] and *[EventData[Data[@Name='LogonType']='5']]&lt;/Select&gt;&lt;Suppress Path=&quot;Security&quot;&gt;*[System[Provider[@Name='Microsoft-Windows-Security-Auditing'] and (EventID=4624)]] and *[EventData[Data[@Name='TargetDomainName']='NT AUTHORITY']]&lt;/Suppress&gt;"/>
    <s v="WEF-TargetGroup_Client"/>
    <s v="True"/>
    <s v="Clients-Security Logon-Successful"/>
    <n v="6"/>
    <x v="0"/>
    <s v="CLT_SECLL_SUCC_LOGONSUCCESSSERVICE"/>
    <s v="Security"/>
    <s v="CLT_SECLL_SUCC_EVENTS"/>
    <s v="D:\EventLogs\Clients\Security Logon"/>
    <s v="CLT_SECLL_SUCC_LOGONSUCCESSSERVICE.evtx"/>
    <s v="D:\EventLogs\Clients\Security Logon\CLT_SECLL_SUCC_LOGONSUCCESSSERVICE.evtx"/>
    <s v="AutoBackup"/>
    <s v="Clients-Security Logon-Successful/Logon Success Service"/>
  </r>
  <r>
    <x v="0"/>
    <s v="Security Logon"/>
    <s v="Successful"/>
    <s v="Logon Success Unlock"/>
    <s v="1GB"/>
    <s v="AutoBackup - archive log files"/>
    <x v="0"/>
    <s v="&lt;Select Path=&quot;Security&quot;&gt;*[System[Provider[@Name='Microsoft-Windows-Security-Auditing'] and (EventID=4624)]] and *[EventData[Data[@Name='LogonType']='7']]&lt;/Select&gt;"/>
    <s v="WEF-TargetGroup_Client"/>
    <s v="True"/>
    <s v="Clients-Security Logon-Successful"/>
    <n v="6"/>
    <x v="0"/>
    <s v="CLT_SECLL_SUCC_LOGONSUCCESSUNLOCK"/>
    <s v="Security"/>
    <s v="CLT_SECLL_SUCC_EVENTS"/>
    <s v="D:\EventLogs\Clients\Security Logon"/>
    <s v="CLT_SECLL_SUCC_LOGONSUCCESSUNLOCK.evtx"/>
    <s v="D:\EventLogs\Clients\Security Logon\CLT_SECLL_SUCC_LOGONSUCCESSUNLOCK.evtx"/>
    <s v="AutoBackup"/>
    <s v="Clients-Security Logon-Successful/Logon Success Unlock"/>
  </r>
  <r>
    <x v="0"/>
    <s v="Security Object Management"/>
    <s v="Security Group"/>
    <s v="Security Group Created"/>
    <s v="1GB"/>
    <s v="AutoBackup - archive log files"/>
    <x v="0"/>
    <s v="&lt;Select Path=&quot;Security&quot;&gt;*[System[Provider[@Name='Microsoft-Windows-Security-Auditing'] and (EventID=4727)]]&lt;/Select&gt;&lt;Select Path=&quot;Security&quot;&gt;*[System[Provider[@Name='Microsoft-Windows-Security-Auditing'] and (EventID=4731)]]&lt;/Select&gt;&lt;Select Path=&quot;Security&quot;&gt;*[System[Provider[@Name='Microsoft-Windows-Security-Auditing'] and (EventID=4754)]]&lt;/Select&gt;"/>
    <s v="WEF-TargetGroup_Client"/>
    <s v="True"/>
    <s v="Clients-Security Object Management-Security Group"/>
    <n v="6"/>
    <x v="0"/>
    <s v="CLT_SECAM_GMSEC_SECURITYGROUPCREATED"/>
    <s v="Security"/>
    <s v="CLT_SECAM_GMSEC_EVENTS"/>
    <s v="D:\EventLogs\Clients\Security Object Management"/>
    <s v="CLT_SECAM_GMSEC_SECURITYGROUPCREATED.evtx"/>
    <s v="D:\EventLogs\Clients\Security Object Management\CLT_SECAM_GMSEC_SECURITYGROUPCREATED.evtx"/>
    <s v="AutoBackup"/>
    <s v="Clients-Security Object Management-Security Group/Security Group Created"/>
  </r>
  <r>
    <x v="0"/>
    <s v="Security Object Management"/>
    <s v="Security Group"/>
    <s v="Security Group Deleted"/>
    <s v="1GB"/>
    <s v="AutoBackup - archive log files"/>
    <x v="0"/>
    <s v="&lt;Select Path=&quot;Security&quot;&gt;*[System[Provider[@Name='Microsoft-Windows-Security-Auditing'] and (EventID=4730)]]&lt;/Select&gt;&lt;Select Path=&quot;Security&quot;&gt;*[System[Provider[@Name='Microsoft-Windows-Security-Auditing'] and (EventID=4734)]]&lt;/Select&gt;&lt;Select Path=&quot;Security&quot;&gt;*[System[Provider[@Name='Microsoft-Windows-Security-Auditing'] and (EventID=4758)]]&lt;/Select&gt;"/>
    <s v="WEF-TargetGroup_Client"/>
    <s v="True"/>
    <s v="Clients-Security Object Management-Security Group"/>
    <n v="6"/>
    <x v="0"/>
    <s v="CLT_SECAM_GMSEC_SECURITYGROUPDELETED"/>
    <s v="Security"/>
    <s v="CLT_SECAM_GMSEC_EVENTS"/>
    <s v="D:\EventLogs\Clients\Security Object Management"/>
    <s v="CLT_SECAM_GMSEC_SECURITYGROUPDELETED.evtx"/>
    <s v="D:\EventLogs\Clients\Security Object Management\CLT_SECAM_GMSEC_SECURITYGROUPDELETED.evtx"/>
    <s v="AutoBackup"/>
    <s v="Clients-Security Object Management-Security Group/Security Group Deleted"/>
  </r>
  <r>
    <x v="0"/>
    <s v="Security Object Management"/>
    <s v="Security Group"/>
    <s v="Security Group Member Added"/>
    <s v="1GB"/>
    <s v="AutoBackup - archive log files"/>
    <x v="0"/>
    <s v="&lt;Select Path=&quot;Security&quot;&gt;*[System[Provider[@Name='Microsoft-Windows-Security-Auditing'] and (EventID=4728)]]&lt;/Select&gt;&lt;Select Path=&quot;Security&quot;&gt;*[System[Provider[@Name='Microsoft-Windows-Security-Auditing'] and (EventID=4732)]]&lt;/Select&gt;&lt;Select Path=&quot;Security&quot;&gt;*[System[Provider[@Name='Microsoft-Windows-Security-Auditing'] and (EventID=4756)]]&lt;/Select&gt;"/>
    <s v="WEF-TargetGroup_Client"/>
    <s v="True"/>
    <s v="Clients-Security Object Management-Security Group"/>
    <n v="6"/>
    <x v="0"/>
    <s v="CLT_SECAM_GMSEC_SECURITYGROUPMEMBERADDED"/>
    <s v="Security"/>
    <s v="CLT_SECAM_GMSEC_EVENTS"/>
    <s v="D:\EventLogs\Clients\Security Object Management"/>
    <s v="CLT_SECAM_GMSEC_SECURITYGROUPMEMBERADDED.evtx"/>
    <s v="D:\EventLogs\Clients\Security Object Management\CLT_SECAM_GMSEC_SECURITYGROUPMEMBERADDED.evtx"/>
    <s v="AutoBackup"/>
    <s v="Clients-Security Object Management-Security Group/Security Group Member Added"/>
  </r>
  <r>
    <x v="0"/>
    <s v="Security Object Management"/>
    <s v="Security Group"/>
    <s v="Security Group Member Changed"/>
    <s v="1GB"/>
    <s v="AutoBackup - archive log files"/>
    <x v="0"/>
    <s v="&lt;Select Path=&quot;Security&quot;&gt;*[System[Provider[@Name='Microsoft-Windows-Security-Auditing'] and (EventID=4735)]]&lt;/Select&gt;&lt;Select Path=&quot;Security&quot;&gt;*[System[Provider[@Name='Microsoft-Windows-Security-Auditing'] and (EventID=4737)]]&lt;/Select&gt;&lt;Select Path=&quot;Security&quot;&gt;*[System[Provider[@Name='Microsoft-Windows-Security-Auditing'] and (EventID=4755)]]&lt;/Select&gt;"/>
    <s v="WEF-TargetGroup_Client"/>
    <s v="True"/>
    <s v="Clients-Security Object Management-Security Group"/>
    <n v="6"/>
    <x v="0"/>
    <s v="CLT_SECAM_GMSEC_SECURITYGROUPMEMBERCHANGED"/>
    <s v="Security"/>
    <s v="CLT_SECAM_GMSEC_EVENTS"/>
    <s v="D:\EventLogs\Clients\Security Object Management"/>
    <s v="CLT_SECAM_GMSEC_SECURITYGROUPMEMBERCHANGED.evtx"/>
    <s v="D:\EventLogs\Clients\Security Object Management\CLT_SECAM_GMSEC_SECURITYGROUPMEMBERCHANGED.evtx"/>
    <s v="AutoBackup"/>
    <s v="Clients-Security Object Management-Security Group/Security Group Member Changed"/>
  </r>
  <r>
    <x v="0"/>
    <s v="Security Object Management"/>
    <s v="Security Group"/>
    <s v="Security Group Member Removed"/>
    <s v="1GB"/>
    <s v="AutoBackup - archive log files"/>
    <x v="0"/>
    <s v="&lt;Select Path=&quot;Security&quot;&gt;*[System[Provider[@Name='Microsoft-Windows-Security-Auditing'] and (EventID=4729)]]&lt;/Select&gt;&lt;Select Path=&quot;Security&quot;&gt;*[System[Provider[@Name='Microsoft-Windows-Security-Auditing'] and (EventID=4733)]]&lt;/Select&gt;&lt;Select Path=&quot;Security&quot;&gt;*[System[Provider[@Name='Microsoft-Windows-Security-Auditing'] and (EventID=4757)]]&lt;/Select&gt;"/>
    <s v="WEF-TargetGroup_Client"/>
    <s v="True"/>
    <s v="Clients-Security Object Management-Security Group"/>
    <n v="6"/>
    <x v="0"/>
    <s v="CLT_SECAM_GMSEC_SECURITYGROUPMEMBERREMOVED"/>
    <s v="Security"/>
    <s v="CLT_SECAM_GMSEC_EVENTS"/>
    <s v="D:\EventLogs\Clients\Security Object Management"/>
    <s v="CLT_SECAM_GMSEC_SECURITYGROUPMEMBERREMOVED.evtx"/>
    <s v="D:\EventLogs\Clients\Security Object Management\CLT_SECAM_GMSEC_SECURITYGROUPMEMBERREMOVED.evtx"/>
    <s v="AutoBackup"/>
    <s v="Clients-Security Object Management-Security Group/Security Group Member Removed"/>
  </r>
  <r>
    <x v="0"/>
    <s v="Security Object Management"/>
    <s v="Security Group"/>
    <s v="Security Group Type Changed"/>
    <s v="1GB"/>
    <s v="AutoBackup - archive log files"/>
    <x v="0"/>
    <s v="&lt;Select Path=&quot;Security&quot;&gt;*[System[Provider[@Name='Microsoft-Windows-Security-Auditing'] and (EventID=4764)]]&lt;/Select&gt;"/>
    <s v="WEF-TargetGroup_Client"/>
    <s v="True"/>
    <s v="Clients-Security Object Management-Security Group"/>
    <n v="6"/>
    <x v="0"/>
    <s v="CLT_SECAM_GMSEC_SECURITYGROUPTYPECHANGED"/>
    <s v="Security"/>
    <s v="CLT_SECAM_GMSEC_EVENTS"/>
    <s v="D:\EventLogs\Clients\Security Object Management"/>
    <s v="CLT_SECAM_GMSEC_SECURITYGROUPTYPECHANGED.evtx"/>
    <s v="D:\EventLogs\Clients\Security Object Management\CLT_SECAM_GMSEC_SECURITYGROUPTYPECHANGED.evtx"/>
    <s v="AutoBackup"/>
    <s v="Clients-Security Object Management-Security Group/Security Group Type Changed"/>
  </r>
  <r>
    <x v="0"/>
    <s v="Security Object Management"/>
    <s v="User Management"/>
    <s v="User Changed"/>
    <s v="1GB"/>
    <s v="AutoBackup - archive log files"/>
    <x v="0"/>
    <s v="&lt;Select Path=&quot;Security&quot;&gt;*[System[Provider[@Name='Microsoft-Windows-Security-Auditing'] and (EventID=4738)]]&lt;/Select&gt;"/>
    <s v="WEF-TargetGroup_Client"/>
    <s v="True"/>
    <s v="Clients-Security Object Management-User Management"/>
    <n v="7"/>
    <x v="0"/>
    <s v="CLT_SECAM_UM_USERCHANGED"/>
    <s v="Security"/>
    <s v="CLT_SECAM_UM_EVENTS"/>
    <s v="D:\EventLogs\Clients\Security Object Management"/>
    <s v="CLT_SECAM_UM_USERCHANGED.evtx"/>
    <s v="D:\EventLogs\Clients\Security Object Management\CLT_SECAM_UM_USERCHANGED.evtx"/>
    <s v="AutoBackup"/>
    <s v="Clients-Security Object Management-User Management/User Changed"/>
  </r>
  <r>
    <x v="0"/>
    <s v="Security Object Management"/>
    <s v="User Management"/>
    <s v="User Created"/>
    <s v="1GB"/>
    <s v="AutoBackup - archive log files"/>
    <x v="0"/>
    <s v="&lt;Select Path=&quot;Security&quot;&gt;*[System[Provider[@Name='Microsoft-Windows-Security-Auditing'] and (EventID=4720)]]&lt;/Select&gt;"/>
    <s v="WEF-TargetGroup_Client"/>
    <s v="True"/>
    <s v="Clients-Security Object Management-User Management"/>
    <n v="7"/>
    <x v="0"/>
    <s v="CLT_SECAM_UM_USERCREATED"/>
    <s v="Security"/>
    <s v="CLT_SECAM_UM_EVENTS"/>
    <s v="D:\EventLogs\Clients\Security Object Management"/>
    <s v="CLT_SECAM_UM_USERCREATED.evtx"/>
    <s v="D:\EventLogs\Clients\Security Object Management\CLT_SECAM_UM_USERCREATED.evtx"/>
    <s v="AutoBackup"/>
    <s v="Clients-Security Object Management-User Management/User Created"/>
  </r>
  <r>
    <x v="0"/>
    <s v="Security Object Management"/>
    <s v="User Management"/>
    <s v="User Deleted"/>
    <s v="1GB"/>
    <s v="AutoBackup - archive log files"/>
    <x v="0"/>
    <s v="&lt;Select Path=&quot;Security&quot;&gt;*[System[Provider[@Name='Microsoft-Windows-Security-Auditing'] and (EventID=4726)]]&lt;/Select&gt;"/>
    <s v="WEF-TargetGroup_Client"/>
    <s v="True"/>
    <s v="Clients-Security Object Management-User Management"/>
    <n v="7"/>
    <x v="0"/>
    <s v="CLT_SECAM_UM_USERDELETED"/>
    <s v="Security"/>
    <s v="CLT_SECAM_UM_EVENTS"/>
    <s v="D:\EventLogs\Clients\Security Object Management"/>
    <s v="CLT_SECAM_UM_USERDELETED.evtx"/>
    <s v="D:\EventLogs\Clients\Security Object Management\CLT_SECAM_UM_USERDELETED.evtx"/>
    <s v="AutoBackup"/>
    <s v="Clients-Security Object Management-User Management/User Deleted"/>
  </r>
  <r>
    <x v="0"/>
    <s v="Security Object Management"/>
    <s v="User Management"/>
    <s v="User Disabled"/>
    <s v="1GB"/>
    <s v="AutoBackup - archive log files"/>
    <x v="0"/>
    <s v="&lt;Select Path=&quot;Security&quot;&gt;*[System[Provider[@Name='Microsoft-Windows-Security-Auditing'] and (EventID=4725)]]&lt;/Select&gt;"/>
    <s v="WEF-TargetGroup_Client"/>
    <s v="True"/>
    <s v="Clients-Security Object Management-User Management"/>
    <n v="7"/>
    <x v="0"/>
    <s v="CLT_SECAM_UM_USERDISABLED"/>
    <s v="Security"/>
    <s v="CLT_SECAM_UM_EVENTS"/>
    <s v="D:\EventLogs\Clients\Security Object Management"/>
    <s v="CLT_SECAM_UM_USERDISABLED.evtx"/>
    <s v="D:\EventLogs\Clients\Security Object Management\CLT_SECAM_UM_USERDISABLED.evtx"/>
    <s v="AutoBackup"/>
    <s v="Clients-Security Object Management-User Management/User Disabled"/>
  </r>
  <r>
    <x v="0"/>
    <s v="Security Object Management"/>
    <s v="User Management"/>
    <s v="User Enabled"/>
    <s v="1GB"/>
    <s v="AutoBackup - archive log files"/>
    <x v="0"/>
    <s v="&lt;Select Path=&quot;Security&quot;&gt;*[System[Provider[@Name='Microsoft-Windows-Security-Auditing'] and (EventID=4722)]]&lt;/Select&gt;"/>
    <s v="WEF-TargetGroup_Client"/>
    <s v="True"/>
    <s v="Clients-Security Object Management-User Management"/>
    <n v="7"/>
    <x v="0"/>
    <s v="CLT_SECAM_UM_USERENABLED"/>
    <s v="Security"/>
    <s v="CLT_SECAM_UM_EVENTS"/>
    <s v="D:\EventLogs\Clients\Security Object Management"/>
    <s v="CLT_SECAM_UM_USERENABLED.evtx"/>
    <s v="D:\EventLogs\Clients\Security Object Management\CLT_SECAM_UM_USERENABLED.evtx"/>
    <s v="AutoBackup"/>
    <s v="Clients-Security Object Management-User Management/User Enabled"/>
  </r>
  <r>
    <x v="0"/>
    <s v="Security Object Management"/>
    <s v="User Management"/>
    <s v="User Password Changed"/>
    <s v="1GB"/>
    <s v="AutoBackup - archive log files"/>
    <x v="0"/>
    <s v="&lt;Select Path=&quot;Security&quot;&gt;*[System[Provider[@Name='Microsoft-Windows-Security-Auditing'] and (EventID=4723)]]&lt;/Select&gt;"/>
    <s v="WEF-TargetGroup_Client"/>
    <s v="True"/>
    <s v="Clients-Security Object Management-User Management"/>
    <n v="7"/>
    <x v="0"/>
    <s v="CLT_SECAM_UM_USERPASSWORDCHANGED"/>
    <s v="Security"/>
    <s v="CLT_SECAM_UM_EVENTS"/>
    <s v="D:\EventLogs\Clients\Security Object Management"/>
    <s v="CLT_SECAM_UM_USERPASSWORDCHANGED.evtx"/>
    <s v="D:\EventLogs\Clients\Security Object Management\CLT_SECAM_UM_USERPASSWORDCHANGED.evtx"/>
    <s v="AutoBackup"/>
    <s v="Clients-Security Object Management-User Management/User Password Changed"/>
  </r>
  <r>
    <x v="0"/>
    <s v="Security Object Management"/>
    <s v="User Management"/>
    <s v="User Password Reset"/>
    <s v="1GB"/>
    <s v="AutoBackup - archive log files"/>
    <x v="0"/>
    <s v="&lt;Select Path=&quot;Security&quot;&gt;*[System[Provider[@Name='Microsoft-Windows-Security-Auditing'] and (EventID=4724)]]&lt;/Select&gt;"/>
    <s v="WEF-TargetGroup_Client"/>
    <s v="True"/>
    <s v="Clients-Security Object Management-User Management"/>
    <n v="7"/>
    <x v="0"/>
    <s v="CLT_SECAM_UM_USERPASSWORDRESET"/>
    <s v="Security"/>
    <s v="CLT_SECAM_UM_EVENTS"/>
    <s v="D:\EventLogs\Clients\Security Object Management"/>
    <s v="CLT_SECAM_UM_USERPASSWORDRESET.evtx"/>
    <s v="D:\EventLogs\Clients\Security Object Management\CLT_SECAM_UM_USERPASSWORDRESET.evtx"/>
    <s v="AutoBackup"/>
    <s v="Clients-Security Object Management-User Management/User Password Reset"/>
  </r>
  <r>
    <x v="0"/>
    <s v="Security Object Management"/>
    <s v="User Special Events"/>
    <s v="Cleard Event Log"/>
    <s v="512MB"/>
    <s v="AutoBackup - archive log files"/>
    <x v="0"/>
    <s v="&lt;Select Path=&quot;Security&quot;&gt;*[System[Provider[@Name='Microsoft-Windows-Eventlog'] and (EventID=1102)]]&lt;/Select&gt;&lt;Select Path=&quot;System&quot;&gt;*[System[Provider[@Name='Microsoft-Windows-Eventlog'] and (EventID=104)]]&lt;/Select&gt;"/>
    <s v="WEF-TargetGroup_Client"/>
    <s v="True"/>
    <s v="Clients-Security Object Management-User Special Events"/>
    <n v="1"/>
    <x v="0"/>
    <s v="CLT_SECAM_UMEVT_CLEARDEVENTLOG"/>
    <s v="Security"/>
    <s v="CLT_SECAM_UMEVT_EVENTS"/>
    <s v="D:\EventLogs\Clients\Security Object Management"/>
    <s v="CLT_SECAM_UMEVT_CLEARDEVENTLOG.evtx"/>
    <s v="D:\EventLogs\Clients\Security Object Management\CLT_SECAM_UMEVT_CLEARDEVENTLOG.evtx"/>
    <s v="AutoBackup"/>
    <s v="Clients-Security Object Management-User Special Events/Cleard Event Log"/>
  </r>
  <r>
    <x v="0"/>
    <s v="Services"/>
    <s v="Criticals"/>
    <s v="Unspecific"/>
    <s v="1GB"/>
    <s v="AutoBackup - archive log files"/>
    <x v="0"/>
    <m/>
    <s v="WEF-TargetGroup_Client"/>
    <s v="True"/>
    <s v="Clients-Services-Criticals"/>
    <n v="1"/>
    <x v="1"/>
    <s v="CLT_SVC_CRITIC_UNSPECIFIC"/>
    <s v="empty"/>
    <s v="CLT_SVC_CRITIC_EVENTS"/>
    <s v="D:\EventLogs\Clients\Services"/>
    <s v="CLT_SVC_CRITIC_UNSPECIFIC.evtx"/>
    <s v="D:\EventLogs\Clients\Services\CLT_SVC_CRITIC_UNSPECIFIC.evtx"/>
    <s v="AutoBackup"/>
    <s v="Clients-Services-Criticals/Unspecific"/>
  </r>
  <r>
    <x v="0"/>
    <s v="Services"/>
    <s v="Errors"/>
    <s v="Unspecific"/>
    <s v="1GB"/>
    <s v="AutoBackup - archive log files"/>
    <x v="0"/>
    <m/>
    <s v="WEF-TargetGroup_Client"/>
    <s v="True"/>
    <s v="Clients-Services-Errors"/>
    <n v="1"/>
    <x v="1"/>
    <s v="CLT_SVC_ERROR_UNSPECIFIC"/>
    <s v="empty"/>
    <s v="CLT_SVC_ERROR_EVENTS"/>
    <s v="D:\EventLogs\Clients\Services"/>
    <s v="CLT_SVC_ERROR_UNSPECIFIC.evtx"/>
    <s v="D:\EventLogs\Clients\Services\CLT_SVC_ERROR_UNSPECIFIC.evtx"/>
    <s v="AutoBackup"/>
    <s v="Clients-Services-Errors/Unspecific"/>
  </r>
  <r>
    <x v="0"/>
    <s v="Services"/>
    <s v="Informations"/>
    <s v="Unspecific"/>
    <s v="1GB"/>
    <s v="Overwrite as needed"/>
    <x v="0"/>
    <m/>
    <s v="WEF-TargetGroup_Client"/>
    <s v="True"/>
    <s v="Clients-Services-Informations"/>
    <n v="1"/>
    <x v="1"/>
    <s v="CLT_SVC_INFO_UNSPECIFIC"/>
    <s v="empty"/>
    <s v="CLT_SVC_INFO_EVENTS"/>
    <s v="D:\EventLogs\Clients\Services"/>
    <s v="CLT_SVC_INFO_UNSPECIFIC.evtx"/>
    <s v="D:\EventLogs\Clients\Services\CLT_SVC_INFO_UNSPECIFIC.evtx"/>
    <s v="Circular"/>
    <s v="Clients-Services-Informations/Unspecific"/>
  </r>
  <r>
    <x v="0"/>
    <s v="Services"/>
    <s v="Warnings"/>
    <s v="Unspecific"/>
    <s v="1GB"/>
    <s v="Overwrite as needed"/>
    <x v="0"/>
    <m/>
    <s v="WEF-TargetGroup_Client"/>
    <s v="True"/>
    <s v="Clients-Services-Warnings"/>
    <n v="1"/>
    <x v="1"/>
    <s v="CLT_SVC_WARN_UNSPECIFIC"/>
    <s v="empty"/>
    <s v="CLT_SVC_WARN_EVENTS"/>
    <s v="D:\EventLogs\Clients\Services"/>
    <s v="CLT_SVC_WARN_UNSPECIFIC.evtx"/>
    <s v="D:\EventLogs\Clients\Services\CLT_SVC_WARN_UNSPECIFIC.evtx"/>
    <s v="Circular"/>
    <s v="Clients-Services-Warnings/Unspecific"/>
  </r>
  <r>
    <x v="0"/>
    <s v="System"/>
    <s v="Criticals"/>
    <s v="Unspecific"/>
    <s v="1GB"/>
    <s v="AutoBackup - archive log files"/>
    <x v="0"/>
    <s v="&lt;Select Path=&quot;System&quot;&gt;*[System[(Level=1 )]]&lt;/Select&gt;"/>
    <s v="WEF-TargetGroup_Client"/>
    <s v="True"/>
    <s v="Clients-System-Criticals"/>
    <n v="1"/>
    <x v="0"/>
    <s v="CLT_SYS_CRITIC_UNSPECIFIC"/>
    <s v="System"/>
    <s v="CLT_SYS_CRITIC_EVENTS"/>
    <s v="D:\EventLogs\Clients\System"/>
    <s v="CLT_SYS_CRITIC_UNSPECIFIC.evtx"/>
    <s v="D:\EventLogs\Clients\System\CLT_SYS_CRITIC_UNSPECIFIC.evtx"/>
    <s v="AutoBackup"/>
    <s v="Clients-System-Criticals/Unspecific"/>
  </r>
  <r>
    <x v="0"/>
    <s v="System"/>
    <s v="Errors"/>
    <s v="Unspecific"/>
    <s v="1GB"/>
    <s v="AutoBackup - archive log files"/>
    <x v="0"/>
    <s v="&lt;Select Path=&quot;System&quot;&gt;*[System[(Level=2)]]&lt;/Select&gt;"/>
    <s v="WEF-TargetGroup_Client"/>
    <s v="True"/>
    <s v="Clients-System-Errors"/>
    <n v="1"/>
    <x v="0"/>
    <s v="CLT_SYS_ERROR_UNSPECIFIC"/>
    <s v="System"/>
    <s v="CLT_SYS_ERROR_EVENTS"/>
    <s v="D:\EventLogs\Clients\System"/>
    <s v="CLT_SYS_ERROR_UNSPECIFIC.evtx"/>
    <s v="D:\EventLogs\Clients\System\CLT_SYS_ERROR_UNSPECIFIC.evtx"/>
    <s v="AutoBackup"/>
    <s v="Clients-System-Errors/Unspecific"/>
  </r>
  <r>
    <x v="0"/>
    <s v="System"/>
    <s v="Informations"/>
    <s v="Unspecific"/>
    <s v="1GB"/>
    <s v="Overwrite as needed"/>
    <x v="0"/>
    <s v="&lt;Select Path=&quot;System&quot;&gt;*[System[(Level=4 or Level=0)]]&lt;/Select&gt;"/>
    <s v="WEF-TargetGroup_Client"/>
    <s v="True"/>
    <s v="Clients-System-Informations"/>
    <n v="1"/>
    <x v="0"/>
    <s v="CLT_SYS_INFO_UNSPECIFIC"/>
    <s v="System"/>
    <s v="CLT_SYS_INFO_EVENTS"/>
    <s v="D:\EventLogs\Clients\System"/>
    <s v="CLT_SYS_INFO_UNSPECIFIC.evtx"/>
    <s v="D:\EventLogs\Clients\System\CLT_SYS_INFO_UNSPECIFIC.evtx"/>
    <s v="Circular"/>
    <s v="Clients-System-Informations/Unspecific"/>
  </r>
  <r>
    <x v="0"/>
    <s v="System"/>
    <s v="Warnings"/>
    <s v="Unspecific"/>
    <s v="1GB"/>
    <s v="Overwrite as needed"/>
    <x v="0"/>
    <s v="&lt;Select Path=&quot;System&quot;&gt;*[System[(Level=3)]]&lt;/Select&gt;"/>
    <s v="WEF-TargetGroup_Client"/>
    <s v="True"/>
    <s v="Clients-System-Warnings"/>
    <n v="1"/>
    <x v="0"/>
    <s v="CLT_SYS_WARN_UNSPECIFIC"/>
    <s v="System"/>
    <s v="CLT_SYS_WARN_EVENTS"/>
    <s v="D:\EventLogs\Clients\System"/>
    <s v="CLT_SYS_WARN_UNSPECIFIC.evtx"/>
    <s v="D:\EventLogs\Clients\System\CLT_SYS_WARN_UNSPECIFIC.evtx"/>
    <s v="Circular"/>
    <s v="Clients-System-Warnings/Unspecific"/>
  </r>
  <r>
    <x v="1"/>
    <s v="Application"/>
    <s v="Criticals"/>
    <s v="Unspecific"/>
    <s v="1GB"/>
    <s v="AutoBackup - archive log files"/>
    <x v="0"/>
    <s v="&lt;Select Path=&quot;Application&quot;&gt;*[System[(Level=1 )]]&lt;/Select&gt;"/>
    <s v="WEF-TargetGroup_Domaincontroller"/>
    <s v="True"/>
    <s v="Domain Controllers-Application-Criticals"/>
    <n v="1"/>
    <x v="0"/>
    <s v="DC_APP_CRITIC_UNSPECIFIC"/>
    <s v="Application"/>
    <s v="DC_APP_CRITIC_EVENTS"/>
    <s v="D:\EventLogs\Domain Controllers\Application"/>
    <s v="DC_APP_CRITIC_UNSPECIFIC.evtx"/>
    <s v="D:\EventLogs\Domain Controllers\Application\DC_APP_CRITIC_UNSPECIFIC.evtx"/>
    <s v="AutoBackup"/>
    <s v="Domain Controllers-Application-Criticals/Unspecific"/>
  </r>
  <r>
    <x v="1"/>
    <s v="Application"/>
    <s v="Errors"/>
    <s v="Unspecific"/>
    <s v="1GB"/>
    <s v="AutoBackup - archive log files"/>
    <x v="0"/>
    <s v="&lt;Select Path=&quot;Application&quot;&gt;*[System[(Level=2)]]&lt;/Select&gt;"/>
    <s v="WEF-TargetGroup_Domaincontroller"/>
    <s v="True"/>
    <s v="Domain Controllers-Application-Errors"/>
    <n v="1"/>
    <x v="0"/>
    <s v="DC_APP_ERROR_UNSPECIFIC"/>
    <s v="Application"/>
    <s v="DC_APP_ERROR_EVENTS"/>
    <s v="D:\EventLogs\Domain Controllers\Application"/>
    <s v="DC_APP_ERROR_UNSPECIFIC.evtx"/>
    <s v="D:\EventLogs\Domain Controllers\Application\DC_APP_ERROR_UNSPECIFIC.evtx"/>
    <s v="AutoBackup"/>
    <s v="Domain Controllers-Application-Errors/Unspecific"/>
  </r>
  <r>
    <x v="1"/>
    <s v="Application"/>
    <s v="Informations"/>
    <s v="Unspecific"/>
    <s v="1GB"/>
    <s v="Overwrite as needed"/>
    <x v="0"/>
    <s v="&lt;Select Path=&quot;Application&quot;&gt;*[System[(Level=4 or Level=0 or Level=5)]]&lt;/Select&gt;"/>
    <s v="WEF-TargetGroup_Domaincontroller"/>
    <s v="True"/>
    <s v="Domain Controllers-Application-Informations"/>
    <n v="1"/>
    <x v="0"/>
    <s v="DC_APP_INFO_UNSPECIFIC"/>
    <s v="Application"/>
    <s v="DC_APP_INFO_EVENTS"/>
    <s v="D:\EventLogs\Domain Controllers\Application"/>
    <s v="DC_APP_INFO_UNSPECIFIC.evtx"/>
    <s v="D:\EventLogs\Domain Controllers\Application\DC_APP_INFO_UNSPECIFIC.evtx"/>
    <s v="Circular"/>
    <s v="Domain Controllers-Application-Informations/Unspecific"/>
  </r>
  <r>
    <x v="1"/>
    <s v="Application"/>
    <s v="Warnings"/>
    <s v="Unspecific"/>
    <s v="1GB"/>
    <s v="Overwrite as needed"/>
    <x v="0"/>
    <s v="&lt;Select Path=&quot;Application&quot;&gt;*[System[(Level=3)]]&lt;/Select&gt;"/>
    <s v="WEF-TargetGroup_Domaincontroller"/>
    <s v="True"/>
    <s v="Domain Controllers-Application-Warnings"/>
    <n v="1"/>
    <x v="0"/>
    <s v="DC_APP_WARN_UNSPECIFIC"/>
    <s v="Application"/>
    <s v="DC_APP_WARN_EVENTS"/>
    <s v="D:\EventLogs\Domain Controllers\Application"/>
    <s v="DC_APP_WARN_UNSPECIFIC.evtx"/>
    <s v="D:\EventLogs\Domain Controllers\Application\DC_APP_WARN_UNSPECIFIC.evtx"/>
    <s v="Circular"/>
    <s v="Domain Controllers-Application-Warnings/Unspecific"/>
  </r>
  <r>
    <x v="1"/>
    <s v="Security Account Logon"/>
    <s v="Failure"/>
    <s v="Disabled Expired Locked Out"/>
    <s v="1GB"/>
    <s v="AutoBackup - archive log files"/>
    <x v="0"/>
    <s v="&lt;Select Path=&quot;Security&quot;&gt;*[System[Provider[@Name='Microsoft-Windows-Security-Auditing'] and (EventID=4768)]] and *[EventData[Data[@Name='Status']='0x12']]&lt;/Select&gt;&lt;Select Path=&quot;Security&quot;&gt;*[System[Provider[@Name='Microsoft-Windows-Security-Auditing'] and (EventID=4771)]] and *[EventData[Data[@Name='Status']='0x12']]&lt;/Select&gt;&lt;Select Path=&quot;Security&quot;&gt;*[System[Provider[@Name='Microsoft-Windows-Security-Auditing'] and (EventID=4776)]] and *[EventData[Data[@Name='Status']='0xC0000072']]&lt;/Select&gt;&lt;Select Path=&quot;Security&quot;&gt;*[System[Provider[@Name='Microsoft-Windows-Security-Auditing'] and (EventID=4776)]] and *[EventData[Data[@Name='Status']='0xC0000234']]&lt;/Select&gt;&lt;Select Path=&quot;Security&quot;&gt;*[System[Provider[@Name='Microsoft-Windows-Security-Auditing'] and (EventID=4776)]] and *[EventData[Data[@Name='Status']='0xc0000193']]&lt;/Select&gt;&lt;Select Path=&quot;Security&quot;&gt;*[System[Provider[@Name='Microsoft-Windows-Security-Auditing'] and (EventID=4776)]] and *[EventData[Data[@Name='Status']='0xC000006F']]&lt;/Select&gt;"/>
    <s v="WEF-TargetGroup_Domaincontroller"/>
    <s v="True"/>
    <s v="Domain Controllers-Security Account Logon-Failure"/>
    <n v="6"/>
    <x v="0"/>
    <s v="DC_SECAL_FAIL_DISABLEDEXPIREDLOCKEDOUT"/>
    <s v="Security"/>
    <s v="DC_SECAL_FAIL_EVENTS"/>
    <s v="D:\EventLogs\Domain Controllers\Security Account Logon"/>
    <s v="DC_SECAL_FAIL_DISABLEDEXPIREDLOCKEDOUT.evtx"/>
    <s v="D:\EventLogs\Domain Controllers\Security Account Logon\DC_SECAL_FAIL_DISABLEDEXPIREDLOCKEDOUT.evtx"/>
    <s v="AutoBackup"/>
    <s v="Domain Controllers-Security Account Logon-Failure/Disabled Expired Locked Out"/>
  </r>
  <r>
    <x v="1"/>
    <s v="Security Account Logon"/>
    <s v="Failure"/>
    <s v="Invalid Password"/>
    <s v="1GB"/>
    <s v="AutoBackup - archive log files"/>
    <x v="0"/>
    <s v="&lt;Select Path=&quot;Security&quot;&gt;*[System[Provider[@Name='Microsoft-Windows-Security-Auditing'] and (EventID=4771)]] and *[EventData[Data[@Name='Status']='0x18']]&lt;/Select&gt;&lt;Select Path=&quot;Security&quot;&gt;*[System[Provider[@Name='Microsoft-Windows-Security-Auditing'] and (EventID=4776)]] and *[EventData[Data[@Name='Status']='0xC000006A']]&lt;/Select&gt;"/>
    <s v="WEF-TargetGroup_Domaincontroller"/>
    <s v="True"/>
    <s v="Domain Controllers-Security Account Logon-Failure"/>
    <n v="6"/>
    <x v="0"/>
    <s v="DC_SECAL_FAIL_INVALIDPASSWORD"/>
    <s v="Security"/>
    <s v="DC_SECAL_FAIL_EVENTS"/>
    <s v="D:\EventLogs\Domain Controllers\Security Account Logon"/>
    <s v="DC_SECAL_FAIL_INVALIDPASSWORD.evtx"/>
    <s v="D:\EventLogs\Domain Controllers\Security Account Logon\DC_SECAL_FAIL_INVALIDPASSWORD.evtx"/>
    <s v="AutoBackup"/>
    <s v="Domain Controllers-Security Account Logon-Failure/Invalid Password"/>
  </r>
  <r>
    <x v="1"/>
    <s v="Security Account Logon"/>
    <s v="Failure"/>
    <s v="Invalid Username"/>
    <s v="1GB"/>
    <s v="AutoBackup - archive log files"/>
    <x v="0"/>
    <s v="&lt;Select Path=&quot;Security&quot;&gt;*[System[Provider[@Name='Microsoft-Windows-Security-Auditing'] and (EventID=4768)]] and *[EventData[Data[@Name='Status']='0x6']]&lt;/Select&gt;&lt;Select Path=&quot;Security&quot;&gt;*[System[Provider[@Name='Microsoft-Windows-Security-Auditing'] and (EventID=4776)]] and *[EventData[Data[@Name='Status']='0xC0000064']]&lt;/Select&gt;"/>
    <s v="WEF-TargetGroup_Domaincontroller"/>
    <s v="True"/>
    <s v="Domain Controllers-Security Account Logon-Failure"/>
    <n v="6"/>
    <x v="0"/>
    <s v="DC_SECAL_FAIL_INVALIDUSERNAME"/>
    <s v="Security"/>
    <s v="DC_SECAL_FAIL_EVENTS"/>
    <s v="D:\EventLogs\Domain Controllers\Security Account Logon"/>
    <s v="DC_SECAL_FAIL_INVALIDUSERNAME.evtx"/>
    <s v="D:\EventLogs\Domain Controllers\Security Account Logon\DC_SECAL_FAIL_INVALIDUSERNAME.evtx"/>
    <s v="AutoBackup"/>
    <s v="Domain Controllers-Security Account Logon-Failure/Invalid Username"/>
  </r>
  <r>
    <x v="1"/>
    <s v="Security Account Logon"/>
    <s v="Failure"/>
    <s v="Kerberos TGS Failure"/>
    <s v="1GB"/>
    <s v="AutoBackup - archive log files"/>
    <x v="0"/>
    <s v="&lt;Select Path=&quot;Security&quot;&gt;*[System[Provider[@Name='Microsoft-Windows-Security-Auditing'] and (EventID=4769)]]&lt;/Select&gt;&lt;Suppress Path=&quot;Security&quot;&gt;*[System[Provider[@Name='Microsoft-Windows-Security-Auditing'] and (EventID=4769)]] and *[EventData[Data[@Name='Status']='0x0']]&lt;/Suppress&gt;"/>
    <s v="WEF-TargetGroup_Domaincontroller"/>
    <s v="True"/>
    <s v="Domain Controllers-Security Account Logon-Failure"/>
    <n v="6"/>
    <x v="0"/>
    <s v="DC_SECAL_FAIL_KERBEROSTGSFAILURE"/>
    <s v="Security"/>
    <s v="DC_SECAL_FAIL_EVENTS"/>
    <s v="D:\EventLogs\Domain Controllers\Security Account Logon"/>
    <s v="DC_SECAL_FAIL_KERBEROSTGSFAILURE.evtx"/>
    <s v="D:\EventLogs\Domain Controllers\Security Account Logon\DC_SECAL_FAIL_KERBEROSTGSFAILURE.evtx"/>
    <s v="AutoBackup"/>
    <s v="Domain Controllers-Security Account Logon-Failure/Kerberos TGS Failure"/>
  </r>
  <r>
    <x v="1"/>
    <s v="Security Account Logon"/>
    <s v="Failure"/>
    <s v="Password Expired"/>
    <s v="1GB"/>
    <s v="AutoBackup - archive log files"/>
    <x v="0"/>
    <s v="&lt;Select Path=&quot;Security&quot;&gt;*[System[Provider[@Name='Microsoft-Windows-Security-Auditing'] and (EventID=4768)]] and *[EventData[Data[@Name='Status']='0x17']]&lt;/Select&gt;&lt;Select Path=&quot;Security&quot;&gt;*[System[Provider[@Name='Microsoft-Windows-Security-Auditing'] and (EventID=4776)]] and *[EventData[Data[@Name='Status']='0xC0000071']]&lt;/Select&gt;"/>
    <s v="WEF-TargetGroup_Domaincontroller"/>
    <s v="True"/>
    <s v="Domain Controllers-Security Account Logon-Failure"/>
    <n v="6"/>
    <x v="0"/>
    <s v="DC_SECAL_FAIL_PASSWORDEXPIRED"/>
    <s v="Security"/>
    <s v="DC_SECAL_FAIL_EVENTS"/>
    <s v="D:\EventLogs\Domain Controllers\Security Account Logon"/>
    <s v="DC_SECAL_FAIL_PASSWORDEXPIRED.evtx"/>
    <s v="D:\EventLogs\Domain Controllers\Security Account Logon\DC_SECAL_FAIL_PASSWORDEXPIRED.evtx"/>
    <s v="AutoBackup"/>
    <s v="Domain Controllers-Security Account Logon-Failure/Password Expired"/>
  </r>
  <r>
    <x v="1"/>
    <s v="Security Account Logon"/>
    <s v="Failure"/>
    <s v="Workstation Restrictions"/>
    <s v="1GB"/>
    <s v="AutoBackup - archive log files"/>
    <x v="0"/>
    <s v="&lt;Select Path=&quot;Security&quot;&gt;*[System[Provider[@Name='Microsoft-Windows-Security-Auditing'] and (EventID=4768)]] and *[EventData[Data[@Name='Status']='0xC']]&lt;/Select&gt;&lt;Select Path=&quot;Security&quot;&gt;*[System[Provider[@Name='Microsoft-Windows-Security-Auditing'] and (EventID=4776)]] and *[EventData[Data[@Name='Status']='0xC0000070']]&lt;/Select&gt;"/>
    <s v="WEF-TargetGroup_Domaincontroller"/>
    <s v="True"/>
    <s v="Domain Controllers-Security Account Logon-Failure"/>
    <n v="6"/>
    <x v="0"/>
    <s v="DC_SECAL_FAIL_WORKSTATIONRESTRICTIONS"/>
    <s v="Security"/>
    <s v="DC_SECAL_FAIL_EVENTS"/>
    <s v="D:\EventLogs\Domain Controllers\Security Account Logon"/>
    <s v="DC_SECAL_FAIL_WORKSTATIONRESTRICTIONS.evtx"/>
    <s v="D:\EventLogs\Domain Controllers\Security Account Logon\DC_SECAL_FAIL_WORKSTATIONRESTRICTIONS.evtx"/>
    <s v="AutoBackup"/>
    <s v="Domain Controllers-Security Account Logon-Failure/Workstation Restrictions"/>
  </r>
  <r>
    <x v="1"/>
    <s v="Security Account Logon"/>
    <s v="Successful"/>
    <s v="Credential Validation"/>
    <s v="1GB"/>
    <s v="AutoBackup - archive log files"/>
    <x v="0"/>
    <s v="&lt;Select Path=&quot;Security&quot;&gt;*[System[Provider[@Name='Microsoft-Windows-Security-Auditing'] and (EventID=4776)]] and *[EventData[Data[@Name='Status']='0x0']]&lt;/Select&gt;"/>
    <s v="WEF-TargetGroup_Domaincontroller"/>
    <s v="True"/>
    <s v="Domain Controllers-Security Account Logon-Successful"/>
    <n v="3"/>
    <x v="0"/>
    <s v="DC_SECAL_SUCC_CREDENTIALVALIDATION"/>
    <s v="Security"/>
    <s v="DC_SECAL_SUCC_EVENTS"/>
    <s v="D:\EventLogs\Domain Controllers\Security Account Logon"/>
    <s v="DC_SECAL_SUCC_CREDENTIALVALIDATION.evtx"/>
    <s v="D:\EventLogs\Domain Controllers\Security Account Logon\DC_SECAL_SUCC_CREDENTIALVALIDATION.evtx"/>
    <s v="AutoBackup"/>
    <s v="Domain Controllers-Security Account Logon-Successful/Credential Validation"/>
  </r>
  <r>
    <x v="1"/>
    <s v="Security Account Logon"/>
    <s v="Successful"/>
    <s v="Kerberos AS"/>
    <s v="2GB"/>
    <s v="AutoBackup - archive log files"/>
    <x v="0"/>
    <s v="&lt;Select Path=&quot;Security&quot;&gt;*[System[Provider[@Name='Microsoft-Windows-Security-Auditing'] and (EventID=4768)]] and *[EventData[Data[@Name='Status']='0x0']]&lt;/Select&gt;"/>
    <s v="WEF-TargetGroup_Domaincontroller"/>
    <s v="True"/>
    <s v="Domain Controllers-Security Account Logon-Successful"/>
    <n v="3"/>
    <x v="0"/>
    <s v="DC_SECAL_SUCC_KERBEROSAS"/>
    <s v="Security"/>
    <s v="DC_SECAL_SUCC_EVENTS"/>
    <s v="D:\EventLogs\Domain Controllers\Security Account Logon"/>
    <s v="DC_SECAL_SUCC_KERBEROSAS.evtx"/>
    <s v="D:\EventLogs\Domain Controllers\Security Account Logon\DC_SECAL_SUCC_KERBEROSAS.evtx"/>
    <s v="AutoBackup"/>
    <s v="Domain Controllers-Security Account Logon-Successful/Kerberos AS"/>
  </r>
  <r>
    <x v="1"/>
    <s v="Security Account Logon"/>
    <s v="Successful"/>
    <s v="Kerberos TGS"/>
    <s v="1GB"/>
    <s v="AutoBackup - archive log files"/>
    <x v="0"/>
    <s v="&lt;Select Path=&quot;Security&quot;&gt;*[System[Provider[@Name='Microsoft-Windows-Security-Auditing'] and (EventID=4769)]] and *[EventData[Data[@Name='Status']='0x0']]&lt;/Select&gt;"/>
    <s v="WEF-TargetGroup_Domaincontroller"/>
    <s v="True"/>
    <s v="Domain Controllers-Security Account Logon-Successful"/>
    <n v="3"/>
    <x v="0"/>
    <s v="DC_SECAL_SUCC_KERBEROSTGS"/>
    <s v="Security"/>
    <s v="DC_SECAL_SUCC_EVENTS"/>
    <s v="D:\EventLogs\Domain Controllers\Security Account Logon"/>
    <s v="DC_SECAL_SUCC_KERBEROSTGS.evtx"/>
    <s v="D:\EventLogs\Domain Controllers\Security Account Logon\DC_SECAL_SUCC_KERBEROSTGS.evtx"/>
    <s v="AutoBackup"/>
    <s v="Domain Controllers-Security Account Logon-Successful/Kerberos TGS"/>
  </r>
  <r>
    <x v="1"/>
    <s v="Security Directory Services"/>
    <s v="LDAP Weak Binds"/>
    <s v="Allowed Summary"/>
    <s v="1GB"/>
    <s v="AutoBackup - archive log files"/>
    <x v="0"/>
    <s v="&lt;Select Path=&quot;Directory Service&quot;&gt;*[System[Provider[@Name='Microsoft-Windows-ActiveDirectory_DomainService'] and (EventID=2887)]]&lt;/Select&gt;"/>
    <s v="WEF-TargetGroup_Domaincontroller"/>
    <s v="True"/>
    <s v="Domain Controllers-Security Directory Services-LDAP Weak Binds"/>
    <n v="3"/>
    <x v="0"/>
    <s v="DC_SECDS_LDAP_ALLOWEDSUMMARY"/>
    <s v="Directory Service"/>
    <s v="DC_SECDS_LDAP_EVENTS"/>
    <s v="D:\EventLogs\Domain Controllers\Security Directory Services"/>
    <s v="DC_SECDS_LDAP_ALLOWEDSUMMARY.evtx"/>
    <s v="D:\EventLogs\Domain Controllers\Security Directory Services\DC_SECDS_LDAP_ALLOWEDSUMMARY.evtx"/>
    <s v="AutoBackup"/>
    <s v="Domain Controllers-Security Directory Services-LDAP Weak Binds/Allowed Summary"/>
  </r>
  <r>
    <x v="1"/>
    <s v="Security Directory Services"/>
    <s v="LDAP Weak Binds"/>
    <s v="Attempted"/>
    <s v="1GB"/>
    <s v="AutoBackup - archive log files"/>
    <x v="0"/>
    <s v="&lt;Select Path=&quot;Directory Service&quot;&gt;*[System[Provider[@Name='Microsoft-Windows-ActiveDirectory_DomainService'] and (EventID=2889)]]&lt;/Select&gt;"/>
    <s v="WEF-TargetGroup_Domaincontroller"/>
    <s v="True"/>
    <s v="Domain Controllers-Security Directory Services-LDAP Weak Binds"/>
    <n v="3"/>
    <x v="0"/>
    <s v="DC_SECDS_LDAP_ATTEMPTED"/>
    <s v="Directory Service"/>
    <s v="DC_SECDS_LDAP_EVENTS"/>
    <s v="D:\EventLogs\Domain Controllers\Security Directory Services"/>
    <s v="DC_SECDS_LDAP_ATTEMPTED.evtx"/>
    <s v="D:\EventLogs\Domain Controllers\Security Directory Services\DC_SECDS_LDAP_ATTEMPTED.evtx"/>
    <s v="AutoBackup"/>
    <s v="Domain Controllers-Security Directory Services-LDAP Weak Binds/Attempted"/>
  </r>
  <r>
    <x v="1"/>
    <s v="Security Directory Services"/>
    <s v="LDAP Weak Binds"/>
    <s v="Blocked Summary"/>
    <s v="1GB"/>
    <s v="AutoBackup - archive log files"/>
    <x v="0"/>
    <s v="&lt;Select Path=&quot;Directory Service&quot;&gt;*[System[Provider[@Name='Microsoft-Windows-ActiveDirectory_DomainService'] and (EventID=2888)]]&lt;/Select&gt;"/>
    <s v="WEF-TargetGroup_Domaincontroller"/>
    <s v="True"/>
    <s v="Domain Controllers-Security Directory Services-LDAP Weak Binds"/>
    <n v="3"/>
    <x v="0"/>
    <s v="DC_SECDS_LDAP_BLOCKEDSUMMARY"/>
    <s v="Directory Service"/>
    <s v="DC_SECDS_LDAP_EVENTS"/>
    <s v="D:\EventLogs\Domain Controllers\Security Directory Services"/>
    <s v="DC_SECDS_LDAP_BLOCKEDSUMMARY.evtx"/>
    <s v="D:\EventLogs\Domain Controllers\Security Directory Services\DC_SECDS_LDAP_BLOCKEDSUMMARY.evtx"/>
    <s v="AutoBackup"/>
    <s v="Domain Controllers-Security Directory Services-LDAP Weak Binds/Blocked Summary"/>
  </r>
  <r>
    <x v="1"/>
    <s v="Security Logon"/>
    <s v="Failure"/>
    <s v="Logon Failure Batch"/>
    <s v="1GB"/>
    <s v="AutoBackup - archive log files"/>
    <x v="0"/>
    <s v="&lt;Select Path=&quot;Security&quot;&gt;*[System[Provider[@Name='Microsoft-Windows-Security-Auditing'] and (EventID=4625)]] and *[EventData[Data[@Name='LogonType']='4']]&lt;/Select&gt;"/>
    <s v="WEF-TargetGroup_Domaincontroller"/>
    <s v="True"/>
    <s v="Domain Controllers-Security Logon-Failure"/>
    <n v="6"/>
    <x v="0"/>
    <s v="DC_SECLL_FAIL_LOGONFAILUREBATCH"/>
    <s v="Security"/>
    <s v="DC_SECLL_FAIL_EVENTS"/>
    <s v="D:\EventLogs\Domain Controllers\Security Logon"/>
    <s v="DC_SECLL_FAIL_LOGONFAILUREBATCH.evtx"/>
    <s v="D:\EventLogs\Domain Controllers\Security Logon\DC_SECLL_FAIL_LOGONFAILUREBATCH.evtx"/>
    <s v="AutoBackup"/>
    <s v="Domain Controllers-Security Logon-Failure/Logon Failure Batch"/>
  </r>
  <r>
    <x v="1"/>
    <s v="Security Logon"/>
    <s v="Failure"/>
    <s v="Logon Failure Interactive"/>
    <s v="1GB"/>
    <s v="AutoBackup - archive log files"/>
    <x v="0"/>
    <s v="&lt;Select Path=&quot;Security&quot;&gt;*[System[Provider[@Name='Microsoft-Windows-Security-Auditing'] and (EventID=4625)]] and *[EventData[Data[@Name='LogonType']='2']]&lt;/Select&gt;"/>
    <s v="WEF-TargetGroup_Domaincontroller"/>
    <s v="True"/>
    <s v="Domain Controllers-Security Logon-Failure"/>
    <n v="6"/>
    <x v="0"/>
    <s v="DC_SECLL_FAIL_LOGONFAILUREINTERACTIVE"/>
    <s v="Security"/>
    <s v="DC_SECLL_FAIL_EVENTS"/>
    <s v="D:\EventLogs\Domain Controllers\Security Logon"/>
    <s v="DC_SECLL_FAIL_LOGONFAILUREINTERACTIVE.evtx"/>
    <s v="D:\EventLogs\Domain Controllers\Security Logon\DC_SECLL_FAIL_LOGONFAILUREINTERACTIVE.evtx"/>
    <s v="AutoBackup"/>
    <s v="Domain Controllers-Security Logon-Failure/Logon Failure Interactive"/>
  </r>
  <r>
    <x v="1"/>
    <s v="Security Logon"/>
    <s v="Failure"/>
    <s v="Logon Failure Network"/>
    <s v="1GB"/>
    <s v="AutoBackup - archive log files"/>
    <x v="0"/>
    <s v="&lt;Select Path=&quot;Security&quot;&gt;*[System[Provider[@Name='Microsoft-Windows-Security-Auditing'] and (EventID=4625)]] and *[EventData[Data[@Name='LogonType']='3']]&lt;/Select&gt;"/>
    <s v="WEF-TargetGroup_Domaincontroller"/>
    <s v="True"/>
    <s v="Domain Controllers-Security Logon-Failure"/>
    <n v="6"/>
    <x v="0"/>
    <s v="DC_SECLL_FAIL_LOGONFAILURENETWORK"/>
    <s v="Security"/>
    <s v="DC_SECLL_FAIL_EVENTS"/>
    <s v="D:\EventLogs\Domain Controllers\Security Logon"/>
    <s v="DC_SECLL_FAIL_LOGONFAILURENETWORK.evtx"/>
    <s v="D:\EventLogs\Domain Controllers\Security Logon\DC_SECLL_FAIL_LOGONFAILURENETWORK.evtx"/>
    <s v="AutoBackup"/>
    <s v="Domain Controllers-Security Logon-Failure/Logon Failure Network"/>
  </r>
  <r>
    <x v="1"/>
    <s v="Security Logon"/>
    <s v="Failure"/>
    <s v="Logon Failure Remote Interactive"/>
    <s v="1GB"/>
    <s v="AutoBackup - archive log files"/>
    <x v="0"/>
    <s v="&lt;Select Path=&quot;Security&quot;&gt;*[System[Provider[@Name='Microsoft-Windows-Security-Auditing'] and (EventID=4625)]] and *[EventData[Data[@Name='LogonType']='10']]&lt;/Select&gt;"/>
    <s v="WEF-TargetGroup_Domaincontroller"/>
    <s v="True"/>
    <s v="Domain Controllers-Security Logon-Failure"/>
    <n v="6"/>
    <x v="0"/>
    <s v="DC_SECLL_FAIL_LOGONFAILUREREMOTEINTERACTIVE"/>
    <s v="Security"/>
    <s v="DC_SECLL_FAIL_EVENTS"/>
    <s v="D:\EventLogs\Domain Controllers\Security Logon"/>
    <s v="DC_SECLL_FAIL_LOGONFAILUREREMOTEINTERACTIVE.evtx"/>
    <s v="D:\EventLogs\Domain Controllers\Security Logon\DC_SECLL_FAIL_LOGONFAILUREREMOTEINTERACTIVE.evtx"/>
    <s v="AutoBackup"/>
    <s v="Domain Controllers-Security Logon-Failure/Logon Failure Remote Interactive"/>
  </r>
  <r>
    <x v="1"/>
    <s v="Security Logon"/>
    <s v="Failure"/>
    <s v="Logon Failure Service"/>
    <s v="1GB"/>
    <s v="AutoBackup - archive log files"/>
    <x v="0"/>
    <s v="&lt;Select Path=&quot;Security&quot;&gt;*[System[Provider[@Name='Microsoft-Windows-Security-Auditing'] and (EventID=4625)]] and *[EventData[Data[@Name='LogonType']='5']]&lt;/Select&gt;"/>
    <s v="WEF-TargetGroup_Domaincontroller"/>
    <s v="True"/>
    <s v="Domain Controllers-Security Logon-Failure"/>
    <n v="6"/>
    <x v="0"/>
    <s v="DC_SECLL_FAIL_LOGONFAILURESERVICE"/>
    <s v="Security"/>
    <s v="DC_SECLL_FAIL_EVENTS"/>
    <s v="D:\EventLogs\Domain Controllers\Security Logon"/>
    <s v="DC_SECLL_FAIL_LOGONFAILURESERVICE.evtx"/>
    <s v="D:\EventLogs\Domain Controllers\Security Logon\DC_SECLL_FAIL_LOGONFAILURESERVICE.evtx"/>
    <s v="AutoBackup"/>
    <s v="Domain Controllers-Security Logon-Failure/Logon Failure Service"/>
  </r>
  <r>
    <x v="1"/>
    <s v="Security Logon"/>
    <s v="Failure"/>
    <s v="Logon Failure Unlock"/>
    <s v="1GB"/>
    <s v="AutoBackup - archive log files"/>
    <x v="0"/>
    <s v="&lt;Select Path=&quot;Security&quot;&gt;*[System[Provider[@Name='Microsoft-Windows-Security-Auditing'] and (EventID=4625)]] and *[EventData[Data[@Name='LogonType']='7']]&lt;/Select&gt;"/>
    <s v="WEF-TargetGroup_Domaincontroller"/>
    <s v="True"/>
    <s v="Domain Controllers-Security Logon-Failure"/>
    <n v="6"/>
    <x v="0"/>
    <s v="DC_SECLL_FAIL_LOGONFAILUREUNLOCK"/>
    <s v="Security"/>
    <s v="DC_SECLL_FAIL_EVENTS"/>
    <s v="D:\EventLogs\Domain Controllers\Security Logon"/>
    <s v="DC_SECLL_FAIL_LOGONFAILUREUNLOCK.evtx"/>
    <s v="D:\EventLogs\Domain Controllers\Security Logon\DC_SECLL_FAIL_LOGONFAILUREUNLOCK.evtx"/>
    <s v="AutoBackup"/>
    <s v="Domain Controllers-Security Logon-Failure/Logon Failure Unlock"/>
  </r>
  <r>
    <x v="1"/>
    <s v="Security Logon"/>
    <s v="Successful"/>
    <s v="Logon Success Batch"/>
    <s v="1GB"/>
    <s v="AutoBackup - archive log files"/>
    <x v="0"/>
    <s v="&lt;Select Path=&quot;Security&quot;&gt;*[System[Provider[@Name='Microsoft-Windows-Security-Auditing'] and (EventID=4624)]] and *[EventData[Data[@Name='LogonType']='4']]&lt;/Select&gt;"/>
    <s v="WEF-TargetGroup_Domaincontroller"/>
    <s v="True"/>
    <s v="Domain Controllers-Security Logon-Successful"/>
    <n v="6"/>
    <x v="0"/>
    <s v="DC_SECLL_SUCC_LOGONSUCCESSBATCH"/>
    <s v="Security"/>
    <s v="DC_SECLL_SUCC_EVENTS"/>
    <s v="D:\EventLogs\Domain Controllers\Security Logon"/>
    <s v="DC_SECLL_SUCC_LOGONSUCCESSBATCH.evtx"/>
    <s v="D:\EventLogs\Domain Controllers\Security Logon\DC_SECLL_SUCC_LOGONSUCCESSBATCH.evtx"/>
    <s v="AutoBackup"/>
    <s v="Domain Controllers-Security Logon-Successful/Logon Success Batch"/>
  </r>
  <r>
    <x v="1"/>
    <s v="Security Logon"/>
    <s v="Successful"/>
    <s v="Logon Success Interactive"/>
    <s v="1GB"/>
    <s v="AutoBackup - archive log files"/>
    <x v="0"/>
    <s v="&lt;Select Path=&quot;Security&quot;&gt;*[System[Provider[@Name='Microsoft-Windows-Security-Auditing'] and (EventID=4624)]] and *[EventData[Data[@Name='LogonType']='2']]&lt;/Select&gt;&lt;Suppress Path=&quot;Security&quot;&gt;*[System[Provider[@Name='Microsoft-Windows-Security-Auditing'] and (EventID=4624)]] and *[EventData[Data[@Name='TargetDomainName']='Window Manager']]&lt;/Suppress&gt;"/>
    <s v="WEF-TargetGroup_Domaincontroller"/>
    <s v="True"/>
    <s v="Domain Controllers-Security Logon-Successful"/>
    <n v="6"/>
    <x v="0"/>
    <s v="DC_SECLL_SUCC_LOGONSUCCESSINTERACTIVE"/>
    <s v="Security"/>
    <s v="DC_SECLL_SUCC_EVENTS"/>
    <s v="D:\EventLogs\Domain Controllers\Security Logon"/>
    <s v="DC_SECLL_SUCC_LOGONSUCCESSINTERACTIVE.evtx"/>
    <s v="D:\EventLogs\Domain Controllers\Security Logon\DC_SECLL_SUCC_LOGONSUCCESSINTERACTIVE.evtx"/>
    <s v="AutoBackup"/>
    <s v="Domain Controllers-Security Logon-Successful/Logon Success Interactive"/>
  </r>
  <r>
    <x v="1"/>
    <s v="Security Logon"/>
    <s v="Successful"/>
    <s v="Logon Success Network"/>
    <s v="1GB"/>
    <s v="AutoBackup - archive log files"/>
    <x v="0"/>
    <s v="&lt;Select Path=&quot;Security&quot;&gt;*[System[Provider[@Name='Microsoft-Windows-Security-Auditing'] and (EventID=4624)]] and *[EventData[Data[@Name='LogonType']='3']]&lt;/Select&gt;&lt;Suppress Path=&quot;Security&quot;&gt;*[System[Provider[@Name='Microsoft-Windows-Security-Auditing'] and (EventID=4624)]] and *[EventData[Data[@Name='TargetUserSid']='S-1-5-18']]&lt;/Suppress&gt;"/>
    <s v="WEF-TargetGroup_Domaincontroller"/>
    <s v="True"/>
    <s v="Domain Controllers-Security Logon-Successful"/>
    <n v="6"/>
    <x v="0"/>
    <s v="DC_SECLL_SUCC_LOGONSUCCESSNETWORK"/>
    <s v="Security"/>
    <s v="DC_SECLL_SUCC_EVENTS"/>
    <s v="D:\EventLogs\Domain Controllers\Security Logon"/>
    <s v="DC_SECLL_SUCC_LOGONSUCCESSNETWORK.evtx"/>
    <s v="D:\EventLogs\Domain Controllers\Security Logon\DC_SECLL_SUCC_LOGONSUCCESSNETWORK.evtx"/>
    <s v="AutoBackup"/>
    <s v="Domain Controllers-Security Logon-Successful/Logon Success Network"/>
  </r>
  <r>
    <x v="1"/>
    <s v="Security Logon"/>
    <s v="Successful"/>
    <s v="Logon Success Remote Interactive"/>
    <s v="1GB"/>
    <s v="AutoBackup - archive log files"/>
    <x v="0"/>
    <s v="&lt;Select Path=&quot;Security&quot;&gt;*[System[Provider[@Name='Microsoft-Windows-Security-Auditing'] and (EventID=4624)]] and *[EventData[Data[@Name='LogonType']='10']]&lt;/Select&gt;"/>
    <s v="WEF-TargetGroup_Domaincontroller"/>
    <s v="True"/>
    <s v="Domain Controllers-Security Logon-Successful"/>
    <n v="6"/>
    <x v="0"/>
    <s v="DC_SECLL_SUCC_LOGONSUCCESSREMOTEINTERACTIVE"/>
    <s v="Security"/>
    <s v="DC_SECLL_SUCC_EVENTS"/>
    <s v="D:\EventLogs\Domain Controllers\Security Logon"/>
    <s v="DC_SECLL_SUCC_LOGONSUCCESSREMOTEINTERACTIVE.evtx"/>
    <s v="D:\EventLogs\Domain Controllers\Security Logon\DC_SECLL_SUCC_LOGONSUCCESSREMOTEINTERACTIVE.evtx"/>
    <s v="AutoBackup"/>
    <s v="Domain Controllers-Security Logon-Successful/Logon Success Remote Interactive"/>
  </r>
  <r>
    <x v="1"/>
    <s v="Security Logon"/>
    <s v="Successful"/>
    <s v="Logon Success Service"/>
    <s v="1GB"/>
    <s v="AutoBackup - archive log files"/>
    <x v="0"/>
    <s v="&lt;Select Path=&quot;Security&quot;&gt;*[System[Provider[@Name='Microsoft-Windows-Security-Auditing'] and (EventID=4624)]] and *[EventData[Data[@Name='LogonType']='5']]&lt;/Select&gt;&lt;Suppress Path=&quot;Security&quot;&gt;*[System[Provider[@Name='Microsoft-Windows-Security-Auditing'] and (EventID=4624)]] and *[EventData[Data[@Name='TargetDomainName']='NT AUTHORITY']]&lt;/Suppress&gt;"/>
    <s v="WEF-TargetGroup_Domaincontroller"/>
    <s v="True"/>
    <s v="Domain Controllers-Security Logon-Successful"/>
    <n v="6"/>
    <x v="0"/>
    <s v="DC_SECLL_SUCC_LOGONSUCCESSSERVICE"/>
    <s v="Security"/>
    <s v="DC_SECLL_SUCC_EVENTS"/>
    <s v="D:\EventLogs\Domain Controllers\Security Logon"/>
    <s v="DC_SECLL_SUCC_LOGONSUCCESSSERVICE.evtx"/>
    <s v="D:\EventLogs\Domain Controllers\Security Logon\DC_SECLL_SUCC_LOGONSUCCESSSERVICE.evtx"/>
    <s v="AutoBackup"/>
    <s v="Domain Controllers-Security Logon-Successful/Logon Success Service"/>
  </r>
  <r>
    <x v="1"/>
    <s v="Security Logon"/>
    <s v="Successful"/>
    <s v="Logon Success Unlock"/>
    <s v="1GB"/>
    <s v="AutoBackup - archive log files"/>
    <x v="0"/>
    <s v="&lt;Select Path=&quot;Security&quot;&gt;*[System[Provider[@Name='Microsoft-Windows-Security-Auditing'] and (EventID=4624)]] and *[EventData[Data[@Name='LogonType']='7']]&lt;/Select&gt;"/>
    <s v="WEF-TargetGroup_Domaincontroller"/>
    <s v="True"/>
    <s v="Domain Controllers-Security Logon-Successful"/>
    <n v="6"/>
    <x v="0"/>
    <s v="DC_SECLL_SUCC_LOGONSUCCESSUNLOCK"/>
    <s v="Security"/>
    <s v="DC_SECLL_SUCC_EVENTS"/>
    <s v="D:\EventLogs\Domain Controllers\Security Logon"/>
    <s v="DC_SECLL_SUCC_LOGONSUCCESSUNLOCK.evtx"/>
    <s v="D:\EventLogs\Domain Controllers\Security Logon\DC_SECLL_SUCC_LOGONSUCCESSUNLOCK.evtx"/>
    <s v="AutoBackup"/>
    <s v="Domain Controllers-Security Logon-Successful/Logon Success Unlock"/>
  </r>
  <r>
    <x v="1"/>
    <s v="Security Object Management"/>
    <s v="Computer"/>
    <s v="Computer Changed"/>
    <s v="1GB"/>
    <s v="AutoBackup - archive log files"/>
    <x v="0"/>
    <s v="&lt;Select Path=&quot;Security&quot;&gt;*[System[Provider[@Name='Microsoft-Windows-Security-Auditing'] and (EventID=4742)]]&lt;/Select&gt;"/>
    <s v="WEF-TargetGroup_Domaincontroller"/>
    <s v="True"/>
    <s v="Domain Controllers-Security Object Management-Computer"/>
    <n v="3"/>
    <x v="0"/>
    <s v="DC_SECAM_COMP_COMPUTERCHANGED"/>
    <s v="Security"/>
    <s v="DC_SECAM_COMP_EVENTS"/>
    <s v="D:\EventLogs\Domain Controllers\Security Object Management"/>
    <s v="DC_SECAM_COMP_COMPUTERCHANGED.evtx"/>
    <s v="D:\EventLogs\Domain Controllers\Security Object Management\DC_SECAM_COMP_COMPUTERCHANGED.evtx"/>
    <s v="AutoBackup"/>
    <s v="Domain Controllers-Security Object Management-Computer/Computer Changed"/>
  </r>
  <r>
    <x v="1"/>
    <s v="Security Object Management"/>
    <s v="Computer"/>
    <s v="Computer Created"/>
    <s v="1GB"/>
    <s v="AutoBackup - archive log files"/>
    <x v="0"/>
    <s v="&lt;Select Path=&quot;Security&quot;&gt;*[System[Provider[@Name='Microsoft-Windows-Security-Auditing'] and (EventID=4741)]]&lt;/Select&gt;"/>
    <s v="WEF-TargetGroup_Domaincontroller"/>
    <s v="True"/>
    <s v="Domain Controllers-Security Object Management-Computer"/>
    <n v="3"/>
    <x v="0"/>
    <s v="DC_SECAM_COMP_COMPUTERCREATED"/>
    <s v="Security"/>
    <s v="DC_SECAM_COMP_EVENTS"/>
    <s v="D:\EventLogs\Domain Controllers\Security Object Management"/>
    <s v="DC_SECAM_COMP_COMPUTERCREATED.evtx"/>
    <s v="D:\EventLogs\Domain Controllers\Security Object Management\DC_SECAM_COMP_COMPUTERCREATED.evtx"/>
    <s v="AutoBackup"/>
    <s v="Domain Controllers-Security Object Management-Computer/Computer Created"/>
  </r>
  <r>
    <x v="1"/>
    <s v="Security Object Management"/>
    <s v="Computer"/>
    <s v="Computer Deleted"/>
    <s v="1GB"/>
    <s v="AutoBackup - archive log files"/>
    <x v="0"/>
    <s v="&lt;Select Path=&quot;Security&quot;&gt;*[System[Provider[@Name='Microsoft-Windows-Security-Auditing'] and (EventID=4743)]]&lt;/Select&gt;"/>
    <s v="WEF-TargetGroup_Domaincontroller"/>
    <s v="True"/>
    <s v="Domain Controllers-Security Object Management-Computer"/>
    <n v="3"/>
    <x v="0"/>
    <s v="DC_SECAM_COMP_COMPUTERDELETED"/>
    <s v="Security"/>
    <s v="DC_SECAM_COMP_EVENTS"/>
    <s v="D:\EventLogs\Domain Controllers\Security Object Management"/>
    <s v="DC_SECAM_COMP_COMPUTERDELETED.evtx"/>
    <s v="D:\EventLogs\Domain Controllers\Security Object Management\DC_SECAM_COMP_COMPUTERDELETED.evtx"/>
    <s v="AutoBackup"/>
    <s v="Domain Controllers-Security Object Management-Computer/Computer Deleted"/>
  </r>
  <r>
    <x v="1"/>
    <s v="Security Object Management"/>
    <s v="Distribution Group"/>
    <s v="Distribution Group Created"/>
    <s v="1GB"/>
    <s v="AutoBackup - archive log files"/>
    <x v="0"/>
    <s v="&lt;Select Path=&quot;Security&quot;&gt;*[System[Provider[@Name='Microsoft-Windows-Security-Auditing'] and (EventID=4744)]]&lt;/Select&gt;&lt;Select Path=&quot;Security&quot;&gt;*[System[Provider[@Name='Microsoft-Windows-Security-Auditing'] and (EventID=4749)]]&lt;/Select&gt;&lt;Select Path=&quot;Security&quot;&gt;*[System[Provider[@Name='Microsoft-Windows-Security-Auditing'] and (EventID=4759)]]&lt;/Select&gt;"/>
    <s v="WEF-TargetGroup_Domaincontroller"/>
    <s v="True"/>
    <s v="Domain Controllers-Security Object Management-Distribution Group"/>
    <n v="5"/>
    <x v="0"/>
    <s v="DC_SECAM_GMDIST_DISTRIBUTIONGROUPCREATED"/>
    <s v="Security"/>
    <s v="DC_SECAM_GMDIST_EVENTS"/>
    <s v="D:\EventLogs\Domain Controllers\Security Object Management"/>
    <s v="DC_SECAM_GMDIST_DISTRIBUTIONGROUPCREATED.evtx"/>
    <s v="D:\EventLogs\Domain Controllers\Security Object Management\DC_SECAM_GMDIST_DISTRIBUTIONGROUPCREATED.evtx"/>
    <s v="AutoBackup"/>
    <s v="Domain Controllers-Security Object Management-Distribution Group/Distribution Group Created"/>
  </r>
  <r>
    <x v="1"/>
    <s v="Security Object Management"/>
    <s v="Distribution Group"/>
    <s v="Distribution Group Deleted"/>
    <s v="1GB"/>
    <s v="AutoBackup - archive log files"/>
    <x v="0"/>
    <s v="&lt;Select Path=&quot;Security&quot;&gt;*[System[Provider[@Name='Microsoft-Windows-Security-Auditing'] and (EventID=4748)]]&lt;/Select&gt;&lt;Select Path=&quot;Security&quot;&gt;*[System[Provider[@Name='Microsoft-Windows-Security-Auditing'] and (EventID=4753)]]&lt;/Select&gt;&lt;Select Path=&quot;Security&quot;&gt;*[System[Provider[@Name='Microsoft-Windows-Security-Auditing'] and (EventID=4763)]]&lt;/Select&gt;"/>
    <s v="WEF-TargetGroup_Domaincontroller"/>
    <s v="True"/>
    <s v="Domain Controllers-Security Object Management-Distribution Group"/>
    <n v="5"/>
    <x v="0"/>
    <s v="DC_SECAM_GMDIST_DISTRIBUTIONGROUPDELETED"/>
    <s v="Security"/>
    <s v="DC_SECAM_GMDIST_EVENTS"/>
    <s v="D:\EventLogs\Domain Controllers\Security Object Management"/>
    <s v="DC_SECAM_GMDIST_DISTRIBUTIONGROUPDELETED.evtx"/>
    <s v="D:\EventLogs\Domain Controllers\Security Object Management\DC_SECAM_GMDIST_DISTRIBUTIONGROUPDELETED.evtx"/>
    <s v="AutoBackup"/>
    <s v="Domain Controllers-Security Object Management-Distribution Group/Distribution Group Deleted"/>
  </r>
  <r>
    <x v="1"/>
    <s v="Security Object Management"/>
    <s v="Distribution Group"/>
    <s v="Distribution Group Member Added"/>
    <s v="1GB"/>
    <s v="AutoBackup - archive log files"/>
    <x v="0"/>
    <s v="&lt;Select Path=&quot;Security&quot;&gt;*[System[Provider[@Name='Microsoft-Windows-Security-Auditing'] and (EventID=4746)]]&lt;/Select&gt;&lt;Select Path=&quot;Security&quot;&gt;*[System[Provider[@Name='Microsoft-Windows-Security-Auditing'] and (EventID=4751)]]&lt;/Select&gt;&lt;Select Path=&quot;Security&quot;&gt;*[System[Provider[@Name='Microsoft-Windows-Security-Auditing'] and (EventID=4761)]]&lt;/Select&gt;"/>
    <s v="WEF-TargetGroup_Domaincontroller"/>
    <s v="True"/>
    <s v="Domain Controllers-Security Object Management-Distribution Group"/>
    <n v="5"/>
    <x v="0"/>
    <s v="DC_SECAM_GMDIST_DISTRIBUTIONGROUPMEMBERADDED"/>
    <s v="Security"/>
    <s v="DC_SECAM_GMDIST_EVENTS"/>
    <s v="D:\EventLogs\Domain Controllers\Security Object Management"/>
    <s v="DC_SECAM_GMDIST_DISTRIBUTIONGROUPMEMBERADDED.evtx"/>
    <s v="D:\EventLogs\Domain Controllers\Security Object Management\DC_SECAM_GMDIST_DISTRIBUTIONGROUPMEMBERADDED.evtx"/>
    <s v="AutoBackup"/>
    <s v="Domain Controllers-Security Object Management-Distribution Group/Distribution Group Member Added"/>
  </r>
  <r>
    <x v="1"/>
    <s v="Security Object Management"/>
    <s v="Distribution Group"/>
    <s v="Distribution Group Member Changed"/>
    <s v="1GB"/>
    <s v="AutoBackup - archive log files"/>
    <x v="0"/>
    <s v="&lt;Select Path=&quot;Security&quot;&gt;*[System[Provider[@Name='Microsoft-Windows-Security-Auditing'] and (EventID=4745)]]&lt;/Select&gt;&lt;Select Path=&quot;Security&quot;&gt;*[System[Provider[@Name='Microsoft-Windows-Security-Auditing'] and (EventID=4750)]]&lt;/Select&gt;&lt;Select Path=&quot;Security&quot;&gt;*[System[Provider[@Name='Microsoft-Windows-Security-Auditing'] and (EventID=4760)]]&lt;/Select&gt;"/>
    <s v="WEF-TargetGroup_Domaincontroller"/>
    <s v="True"/>
    <s v="Domain Controllers-Security Object Management-Distribution Group"/>
    <n v="5"/>
    <x v="0"/>
    <s v="DC_SECAM_GMDIST_DISTRIBUTIONGROUPMEMBERCHANGED"/>
    <s v="Security"/>
    <s v="DC_SECAM_GMDIST_EVENTS"/>
    <s v="D:\EventLogs\Domain Controllers\Security Object Management"/>
    <s v="DC_SECAM_GMDIST_DISTRIBUTIONGROUPMEMBERCHANGED.evtx"/>
    <s v="D:\EventLogs\Domain Controllers\Security Object Management\DC_SECAM_GMDIST_DISTRIBUTIONGROUPMEMBERCHANGED.evtx"/>
    <s v="AutoBackup"/>
    <s v="Domain Controllers-Security Object Management-Distribution Group/Distribution Group Member Changed"/>
  </r>
  <r>
    <x v="1"/>
    <s v="Security Object Management"/>
    <s v="Distribution Group"/>
    <s v="Distribution Group Member Removed"/>
    <s v="1GB"/>
    <s v="AutoBackup - archive log files"/>
    <x v="0"/>
    <s v="&lt;Select Path=&quot;Security&quot;&gt;*[System[Provider[@Name='Microsoft-Windows-Security-Auditing'] and (EventID=4747)]]&lt;/Select&gt;&lt;Select Path=&quot;Security&quot;&gt;*[System[Provider[@Name='Microsoft-Windows-Security-Auditing'] and (EventID=4752)]]&lt;/Select&gt;&lt;Select Path=&quot;Security&quot;&gt;*[System[Provider[@Name='Microsoft-Windows-Security-Auditing'] and (EventID=4762)]]&lt;/Select&gt;"/>
    <s v="WEF-TargetGroup_Domaincontroller"/>
    <s v="True"/>
    <s v="Domain Controllers-Security Object Management-Distribution Group"/>
    <n v="5"/>
    <x v="0"/>
    <s v="DC_SECAM_GMDIST_DISTRIBUTIONGROUPMEMBERREMOVED"/>
    <s v="Security"/>
    <s v="DC_SECAM_GMDIST_EVENTS"/>
    <s v="D:\EventLogs\Domain Controllers\Security Object Management"/>
    <s v="DC_SECAM_GMDIST_DISTRIBUTIONGROUPMEMBERREMOVED.evtx"/>
    <s v="D:\EventLogs\Domain Controllers\Security Object Management\DC_SECAM_GMDIST_DISTRIBUTIONGROUPMEMBERREMOVED.evtx"/>
    <s v="AutoBackup"/>
    <s v="Domain Controllers-Security Object Management-Distribution Group/Distribution Group Member Removed"/>
  </r>
  <r>
    <x v="1"/>
    <s v="Security Object Management"/>
    <s v="Group Policy"/>
    <s v="Group Policy Container Changed"/>
    <s v="1GB"/>
    <s v="AutoBackup - archive log files"/>
    <x v="0"/>
    <s v="&lt;Select Path=&quot;Security&quot;&gt;*[System[Provider[@Name='Microsoft-Windows-Security-Auditing'] and (EventID=5136)]] and *[EventData[Data[@Name='ObjectClass']='groupPolicyContainer']]&lt;/Select&gt;"/>
    <s v="WEF-TargetGroup_Domaincontroller"/>
    <s v="True"/>
    <s v="Domain Controllers-Security Object Management-Group Policy"/>
    <n v="4"/>
    <x v="0"/>
    <s v="DC_SECAM_GPO_GROUPPOLICYCONTAINERCHANGED"/>
    <s v="Security"/>
    <s v="DC_SECAM_GPO_EVENTS"/>
    <s v="D:\EventLogs\Domain Controllers\Security Object Management"/>
    <s v="DC_SECAM_GPO_GROUPPOLICYCONTAINERCHANGED.evtx"/>
    <s v="D:\EventLogs\Domain Controllers\Security Object Management\DC_SECAM_GPO_GROUPPOLICYCONTAINERCHANGED.evtx"/>
    <s v="AutoBackup"/>
    <s v="Domain Controllers-Security Object Management-Group Policy/Group Policy Container Changed"/>
  </r>
  <r>
    <x v="1"/>
    <s v="Security Object Management"/>
    <s v="Group Policy"/>
    <s v="Group Policy Container Created"/>
    <s v="1GB"/>
    <s v="AutoBackup - archive log files"/>
    <x v="0"/>
    <s v="&lt;Select Path=&quot;Security&quot;&gt;*[System[Provider[@Name='Microsoft-Windows-Security-Auditing'] and (EventID=5137)]] and *[EventData[Data[@Name='ObjectClass']='groupPolicyContainer']]&lt;/Select&gt;"/>
    <s v="WEF-TargetGroup_Domaincontroller"/>
    <s v="True"/>
    <s v="Domain Controllers-Security Object Management-Group Policy"/>
    <n v="4"/>
    <x v="0"/>
    <s v="DC_SECAM_GPO_GROUPPOLICYCONTAINERCREATED"/>
    <s v="Security"/>
    <s v="DC_SECAM_GPO_EVENTS"/>
    <s v="D:\EventLogs\Domain Controllers\Security Object Management"/>
    <s v="DC_SECAM_GPO_GROUPPOLICYCONTAINERCREATED.evtx"/>
    <s v="D:\EventLogs\Domain Controllers\Security Object Management\DC_SECAM_GPO_GROUPPOLICYCONTAINERCREATED.evtx"/>
    <s v="AutoBackup"/>
    <s v="Domain Controllers-Security Object Management-Group Policy/Group Policy Container Created"/>
  </r>
  <r>
    <x v="1"/>
    <s v="Security Object Management"/>
    <s v="Group Policy"/>
    <s v="Group Policy Container Deleted"/>
    <s v="1GB"/>
    <s v="AutoBackup - archive log files"/>
    <x v="0"/>
    <s v="&lt;Select Path=&quot;Security&quot;&gt;*[System[Provider[@Name='Microsoft-Windows-Security-Auditing'] and (EventID=5141)]] and *[EventData[Data[@Name='ObjectClass']='groupPolicyContainer']]&lt;/Select&gt;"/>
    <s v="WEF-TargetGroup_Domaincontroller"/>
    <s v="True"/>
    <s v="Domain Controllers-Security Object Management-Group Policy"/>
    <n v="4"/>
    <x v="0"/>
    <s v="DC_SECAM_GPO_GROUPPOLICYCONTAINERDELETED"/>
    <s v="Security"/>
    <s v="DC_SECAM_GPO_EVENTS"/>
    <s v="D:\EventLogs\Domain Controllers\Security Object Management"/>
    <s v="DC_SECAM_GPO_GROUPPOLICYCONTAINERDELETED.evtx"/>
    <s v="D:\EventLogs\Domain Controllers\Security Object Management\DC_SECAM_GPO_GROUPPOLICYCONTAINERDELETED.evtx"/>
    <s v="AutoBackup"/>
    <s v="Domain Controllers-Security Object Management-Group Policy/Group Policy Container Deleted"/>
  </r>
  <r>
    <x v="1"/>
    <s v="Security Object Management"/>
    <s v="Group Policy"/>
    <s v="Group Policy Container Linked"/>
    <s v="1GB"/>
    <s v="AutoBackup - archive log files"/>
    <x v="0"/>
    <s v="&lt;Select Path=&quot;Security&quot;&gt;*[System[Provider[@Name='Microsoft-Windows-Security-Auditing'] and (EventID=5136)]] and *[EventData[Data[@Name='ObjectClass']='organizationalUnit' and Data[@Name='AttributeLDAPDisplayName']='gPLink']]&lt;/Select&gt;"/>
    <s v="WEF-TargetGroup_Domaincontroller"/>
    <s v="True"/>
    <s v="Domain Controllers-Security Object Management-Group Policy"/>
    <n v="4"/>
    <x v="0"/>
    <s v="DC_SECAM_GPO_GROUPPOLICYCONTAINERLINKED"/>
    <s v="Security"/>
    <s v="DC_SECAM_GPO_EVENTS"/>
    <s v="D:\EventLogs\Domain Controllers\Security Object Management"/>
    <s v="DC_SECAM_GPO_GROUPPOLICYCONTAINERLINKED.evtx"/>
    <s v="D:\EventLogs\Domain Controllers\Security Object Management\DC_SECAM_GPO_GROUPPOLICYCONTAINERLINKED.evtx"/>
    <s v="AutoBackup"/>
    <s v="Domain Controllers-Security Object Management-Group Policy/Group Policy Container Linked"/>
  </r>
  <r>
    <x v="1"/>
    <s v="Security Object Management"/>
    <s v="Other Account Management"/>
    <s v="Password Hash Accessed"/>
    <s v="1GB"/>
    <s v="AutoBackup - archive log files"/>
    <x v="0"/>
    <s v="&lt;Select Path=&quot;Security&quot;&gt;*[System[Provider[@Name='Microsoft-Windows-Security-Auditing'] and (EventID=4782)]]&lt;/Select&gt;"/>
    <s v="WEF-TargetGroup_Domaincontroller"/>
    <s v="True"/>
    <s v="Domain Controllers-Security Object Management-Other Account Management"/>
    <n v="2"/>
    <x v="0"/>
    <s v="DC_SECAM_OAM_PASSWORDHASHACCESSED"/>
    <s v="Security"/>
    <s v="DC_SECAM_OAM_EVENTS"/>
    <s v="D:\EventLogs\Domain Controllers\Security Object Management"/>
    <s v="DC_SECAM_OAM_PASSWORDHASHACCESSED.evtx"/>
    <s v="D:\EventLogs\Domain Controllers\Security Object Management\DC_SECAM_OAM_PASSWORDHASHACCESSED.evtx"/>
    <s v="AutoBackup"/>
    <s v="Domain Controllers-Security Object Management-Other Account Management/Password Hash Accessed"/>
  </r>
  <r>
    <x v="1"/>
    <s v="Security Object Management"/>
    <s v="Other Account Management"/>
    <s v="Password Policy Checking API Called"/>
    <s v="1GB"/>
    <s v="AutoBackup - archive log files"/>
    <x v="0"/>
    <s v="&lt;Select Path=&quot;Security&quot;&gt;*[System[Provider[@Name='Microsoft-Windows-Security-Auditing'] and (EventID=4793)]]&lt;/Select&gt;"/>
    <s v="WEF-TargetGroup_Domaincontroller"/>
    <s v="True"/>
    <s v="Domain Controllers-Security Object Management-Other Account Management"/>
    <n v="2"/>
    <x v="0"/>
    <s v="DC_SECAM_OAM_PASSWORDPOLICYCHECKINGAPICALLED"/>
    <s v="Security"/>
    <s v="DC_SECAM_OAM_EVENTS"/>
    <s v="D:\EventLogs\Domain Controllers\Security Object Management"/>
    <s v="DC_SECAM_OAM_PASSWORDPOLICYCHECKINGAPICALLED.evtx"/>
    <s v="D:\EventLogs\Domain Controllers\Security Object Management\DC_SECAM_OAM_PASSWORDPOLICYCHECKINGAPICALLED.evtx"/>
    <s v="AutoBackup"/>
    <s v="Domain Controllers-Security Object Management-Other Account Management/Password Policy Checking API Called"/>
  </r>
  <r>
    <x v="1"/>
    <s v="Security Object Management"/>
    <s v="Security Group"/>
    <s v="Security Group Created"/>
    <s v="1GB"/>
    <s v="AutoBackup - archive log files"/>
    <x v="0"/>
    <s v="&lt;Select Path=&quot;Security&quot;&gt;*[System[Provider[@Name='Microsoft-Windows-Security-Auditing'] and (EventID=4727)]]&lt;/Select&gt;&lt;Select Path=&quot;Security&quot;&gt;*[System[Provider[@Name='Microsoft-Windows-Security-Auditing'] and (EventID=4731)]]&lt;/Select&gt;&lt;Select Path=&quot;Security&quot;&gt;*[System[Provider[@Name='Microsoft-Windows-Security-Auditing'] and (EventID=4754)]]&lt;/Select&gt;"/>
    <s v="WEF-TargetGroup_Domaincontroller"/>
    <s v="True"/>
    <s v="Domain Controllers-Security Object Management-Security Group"/>
    <n v="6"/>
    <x v="0"/>
    <s v="DC_SECAM_GMSEC_SECURITYGROUPCREATED"/>
    <s v="Security"/>
    <s v="DC_SECAM_GMSEC_EVENTS"/>
    <s v="D:\EventLogs\Domain Controllers\Security Object Management"/>
    <s v="DC_SECAM_GMSEC_SECURITYGROUPCREATED.evtx"/>
    <s v="D:\EventLogs\Domain Controllers\Security Object Management\DC_SECAM_GMSEC_SECURITYGROUPCREATED.evtx"/>
    <s v="AutoBackup"/>
    <s v="Domain Controllers-Security Object Management-Security Group/Security Group Created"/>
  </r>
  <r>
    <x v="1"/>
    <s v="Security Object Management"/>
    <s v="Security Group"/>
    <s v="Security Group Deleted"/>
    <s v="1GB"/>
    <s v="AutoBackup - archive log files"/>
    <x v="0"/>
    <s v="&lt;Select Path=&quot;Security&quot;&gt;*[System[Provider[@Name='Microsoft-Windows-Security-Auditing'] and (EventID=4730)]]&lt;/Select&gt;&lt;Select Path=&quot;Security&quot;&gt;*[System[Provider[@Name='Microsoft-Windows-Security-Auditing'] and (EventID=4734)]]&lt;/Select&gt;&lt;Select Path=&quot;Security&quot;&gt;*[System[Provider[@Name='Microsoft-Windows-Security-Auditing'] and (EventID=4758)]]&lt;/Select&gt;"/>
    <s v="WEF-TargetGroup_Domaincontroller"/>
    <s v="True"/>
    <s v="Domain Controllers-Security Object Management-Security Group"/>
    <n v="6"/>
    <x v="0"/>
    <s v="DC_SECAM_GMSEC_SECURITYGROUPDELETED"/>
    <s v="Security"/>
    <s v="DC_SECAM_GMSEC_EVENTS"/>
    <s v="D:\EventLogs\Domain Controllers\Security Object Management"/>
    <s v="DC_SECAM_GMSEC_SECURITYGROUPDELETED.evtx"/>
    <s v="D:\EventLogs\Domain Controllers\Security Object Management\DC_SECAM_GMSEC_SECURITYGROUPDELETED.evtx"/>
    <s v="AutoBackup"/>
    <s v="Domain Controllers-Security Object Management-Security Group/Security Group Deleted"/>
  </r>
  <r>
    <x v="1"/>
    <s v="Security Object Management"/>
    <s v="Security Group"/>
    <s v="Security Group Member Added"/>
    <s v="1GB"/>
    <s v="AutoBackup - archive log files"/>
    <x v="0"/>
    <s v="&lt;Select Path=&quot;Security&quot;&gt;*[System[Provider[@Name='Microsoft-Windows-Security-Auditing'] and (EventID=4728)]]&lt;/Select&gt;&lt;Select Path=&quot;Security&quot;&gt;*[System[Provider[@Name='Microsoft-Windows-Security-Auditing'] and (EventID=4732)]]&lt;/Select&gt;&lt;Select Path=&quot;Security&quot;&gt;*[System[Provider[@Name='Microsoft-Windows-Security-Auditing'] and (EventID=4756)]]&lt;/Select&gt;"/>
    <s v="WEF-TargetGroup_Domaincontroller"/>
    <s v="True"/>
    <s v="Domain Controllers-Security Object Management-Security Group"/>
    <n v="6"/>
    <x v="0"/>
    <s v="DC_SECAM_GMSEC_SECURITYGROUPMEMBERADDED"/>
    <s v="Security"/>
    <s v="DC_SECAM_GMSEC_EVENTS"/>
    <s v="D:\EventLogs\Domain Controllers\Security Object Management"/>
    <s v="DC_SECAM_GMSEC_SECURITYGROUPMEMBERADDED.evtx"/>
    <s v="D:\EventLogs\Domain Controllers\Security Object Management\DC_SECAM_GMSEC_SECURITYGROUPMEMBERADDED.evtx"/>
    <s v="AutoBackup"/>
    <s v="Domain Controllers-Security Object Management-Security Group/Security Group Member Added"/>
  </r>
  <r>
    <x v="1"/>
    <s v="Security Object Management"/>
    <s v="Security Group"/>
    <s v="Security Group Member Changed"/>
    <s v="1GB"/>
    <s v="AutoBackup - archive log files"/>
    <x v="0"/>
    <s v="&lt;Select Path=&quot;Security&quot;&gt;*[System[Provider[@Name='Microsoft-Windows-Security-Auditing'] and (EventID=4735)]]&lt;/Select&gt;&lt;Select Path=&quot;Security&quot;&gt;*[System[Provider[@Name='Microsoft-Windows-Security-Auditing'] and (EventID=4737)]]&lt;/Select&gt;&lt;Select Path=&quot;Security&quot;&gt;*[System[Provider[@Name='Microsoft-Windows-Security-Auditing'] and (EventID=4755)]]&lt;/Select&gt;"/>
    <s v="WEF-TargetGroup_Domaincontroller"/>
    <s v="True"/>
    <s v="Domain Controllers-Security Object Management-Security Group"/>
    <n v="6"/>
    <x v="0"/>
    <s v="DC_SECAM_GMSEC_SECURITYGROUPMEMBERCHANGED"/>
    <s v="Security"/>
    <s v="DC_SECAM_GMSEC_EVENTS"/>
    <s v="D:\EventLogs\Domain Controllers\Security Object Management"/>
    <s v="DC_SECAM_GMSEC_SECURITYGROUPMEMBERCHANGED.evtx"/>
    <s v="D:\EventLogs\Domain Controllers\Security Object Management\DC_SECAM_GMSEC_SECURITYGROUPMEMBERCHANGED.evtx"/>
    <s v="AutoBackup"/>
    <s v="Domain Controllers-Security Object Management-Security Group/Security Group Member Changed"/>
  </r>
  <r>
    <x v="1"/>
    <s v="Security Object Management"/>
    <s v="Security Group"/>
    <s v="Security Group Member Removed"/>
    <s v="1GB"/>
    <s v="AutoBackup - archive log files"/>
    <x v="0"/>
    <s v="&lt;Select Path=&quot;Security&quot;&gt;*[System[Provider[@Name='Microsoft-Windows-Security-Auditing'] and (EventID=4729)]]&lt;/Select&gt;&lt;Select Path=&quot;Security&quot;&gt;*[System[Provider[@Name='Microsoft-Windows-Security-Auditing'] and (EventID=4733)]]&lt;/Select&gt;&lt;Select Path=&quot;Security&quot;&gt;*[System[Provider[@Name='Microsoft-Windows-Security-Auditing'] and (EventID=4757)]]&lt;/Select&gt;"/>
    <s v="WEF-TargetGroup_Domaincontroller"/>
    <s v="True"/>
    <s v="Domain Controllers-Security Object Management-Security Group"/>
    <n v="6"/>
    <x v="0"/>
    <s v="DC_SECAM_GMSEC_SECURITYGROUPMEMBERREMOVED"/>
    <s v="Security"/>
    <s v="DC_SECAM_GMSEC_EVENTS"/>
    <s v="D:\EventLogs\Domain Controllers\Security Object Management"/>
    <s v="DC_SECAM_GMSEC_SECURITYGROUPMEMBERREMOVED.evtx"/>
    <s v="D:\EventLogs\Domain Controllers\Security Object Management\DC_SECAM_GMSEC_SECURITYGROUPMEMBERREMOVED.evtx"/>
    <s v="AutoBackup"/>
    <s v="Domain Controllers-Security Object Management-Security Group/Security Group Member Removed"/>
  </r>
  <r>
    <x v="1"/>
    <s v="Security Object Management"/>
    <s v="Security Group"/>
    <s v="Security Group Type Changed"/>
    <s v="1GB"/>
    <s v="AutoBackup - archive log files"/>
    <x v="0"/>
    <s v="&lt;Select Path=&quot;Security&quot;&gt;*[System[Provider[@Name='Microsoft-Windows-Security-Auditing'] and (EventID=4764)]]&lt;/Select&gt;"/>
    <s v="WEF-TargetGroup_Domaincontroller"/>
    <s v="True"/>
    <s v="Domain Controllers-Security Object Management-Security Group"/>
    <n v="6"/>
    <x v="0"/>
    <s v="DC_SECAM_GMSEC_SECURITYGROUPTYPECHANGED"/>
    <s v="Security"/>
    <s v="DC_SECAM_GMSEC_EVENTS"/>
    <s v="D:\EventLogs\Domain Controllers\Security Object Management"/>
    <s v="DC_SECAM_GMSEC_SECURITYGROUPTYPECHANGED.evtx"/>
    <s v="D:\EventLogs\Domain Controllers\Security Object Management\DC_SECAM_GMSEC_SECURITYGROUPTYPECHANGED.evtx"/>
    <s v="AutoBackup"/>
    <s v="Domain Controllers-Security Object Management-Security Group/Security Group Type Changed"/>
  </r>
  <r>
    <x v="1"/>
    <s v="Security Object Management"/>
    <s v="User Management"/>
    <s v="User Changed"/>
    <s v="1GB"/>
    <s v="AutoBackup - archive log files"/>
    <x v="0"/>
    <s v="&lt;Select Path=&quot;Security&quot;&gt;*[System[Provider[@Name='Microsoft-Windows-Security-Auditing'] and (EventID=4738)]]&lt;/Select&gt;"/>
    <s v="WEF-TargetGroup_Domaincontroller"/>
    <s v="True"/>
    <s v="Domain Controllers-Security Object Management-User Management"/>
    <n v="7"/>
    <x v="0"/>
    <s v="DC_SECAM_UM_USERCHANGED"/>
    <s v="Security"/>
    <s v="DC_SECAM_UM_EVENTS"/>
    <s v="D:\EventLogs\Domain Controllers\Security Object Management"/>
    <s v="DC_SECAM_UM_USERCHANGED.evtx"/>
    <s v="D:\EventLogs\Domain Controllers\Security Object Management\DC_SECAM_UM_USERCHANGED.evtx"/>
    <s v="AutoBackup"/>
    <s v="Domain Controllers-Security Object Management-User Management/User Changed"/>
  </r>
  <r>
    <x v="1"/>
    <s v="Security Object Management"/>
    <s v="User Management"/>
    <s v="User Created"/>
    <s v="1GB"/>
    <s v="AutoBackup - archive log files"/>
    <x v="0"/>
    <s v="&lt;Select Path=&quot;Security&quot;&gt;*[System[Provider[@Name='Microsoft-Windows-Security-Auditing'] and (EventID=4720)]]&lt;/Select&gt;"/>
    <s v="WEF-TargetGroup_Domaincontroller"/>
    <s v="True"/>
    <s v="Domain Controllers-Security Object Management-User Management"/>
    <n v="7"/>
    <x v="0"/>
    <s v="DC_SECAM_UM_USERCREATED"/>
    <s v="Security"/>
    <s v="DC_SECAM_UM_EVENTS"/>
    <s v="D:\EventLogs\Domain Controllers\Security Object Management"/>
    <s v="DC_SECAM_UM_USERCREATED.evtx"/>
    <s v="D:\EventLogs\Domain Controllers\Security Object Management\DC_SECAM_UM_USERCREATED.evtx"/>
    <s v="AutoBackup"/>
    <s v="Domain Controllers-Security Object Management-User Management/User Created"/>
  </r>
  <r>
    <x v="1"/>
    <s v="Security Object Management"/>
    <s v="User Management"/>
    <s v="User Deleted"/>
    <s v="1GB"/>
    <s v="AutoBackup - archive log files"/>
    <x v="0"/>
    <s v="&lt;Select Path=&quot;Security&quot;&gt;*[System[Provider[@Name='Microsoft-Windows-Security-Auditing'] and (EventID=4726)]]&lt;/Select&gt;"/>
    <s v="WEF-TargetGroup_Domaincontroller"/>
    <s v="True"/>
    <s v="Domain Controllers-Security Object Management-User Management"/>
    <n v="7"/>
    <x v="0"/>
    <s v="DC_SECAM_UM_USERDELETED"/>
    <s v="Security"/>
    <s v="DC_SECAM_UM_EVENTS"/>
    <s v="D:\EventLogs\Domain Controllers\Security Object Management"/>
    <s v="DC_SECAM_UM_USERDELETED.evtx"/>
    <s v="D:\EventLogs\Domain Controllers\Security Object Management\DC_SECAM_UM_USERDELETED.evtx"/>
    <s v="AutoBackup"/>
    <s v="Domain Controllers-Security Object Management-User Management/User Deleted"/>
  </r>
  <r>
    <x v="1"/>
    <s v="Security Object Management"/>
    <s v="User Management"/>
    <s v="User Disabled"/>
    <s v="1GB"/>
    <s v="AutoBackup - archive log files"/>
    <x v="0"/>
    <s v="&lt;Select Path=&quot;Security&quot;&gt;*[System[Provider[@Name='Microsoft-Windows-Security-Auditing'] and (EventID=4725)]]&lt;/Select&gt;"/>
    <s v="WEF-TargetGroup_Domaincontroller"/>
    <s v="True"/>
    <s v="Domain Controllers-Security Object Management-User Management"/>
    <n v="7"/>
    <x v="0"/>
    <s v="DC_SECAM_UM_USERDISABLED"/>
    <s v="Security"/>
    <s v="DC_SECAM_UM_EVENTS"/>
    <s v="D:\EventLogs\Domain Controllers\Security Object Management"/>
    <s v="DC_SECAM_UM_USERDISABLED.evtx"/>
    <s v="D:\EventLogs\Domain Controllers\Security Object Management\DC_SECAM_UM_USERDISABLED.evtx"/>
    <s v="AutoBackup"/>
    <s v="Domain Controllers-Security Object Management-User Management/User Disabled"/>
  </r>
  <r>
    <x v="1"/>
    <s v="Security Object Management"/>
    <s v="User Management"/>
    <s v="User Enabled"/>
    <s v="1GB"/>
    <s v="AutoBackup - archive log files"/>
    <x v="0"/>
    <s v="&lt;Select Path=&quot;Security&quot;&gt;*[System[Provider[@Name='Microsoft-Windows-Security-Auditing'] and (EventID=4722)]]&lt;/Select&gt;"/>
    <s v="WEF-TargetGroup_Domaincontroller"/>
    <s v="True"/>
    <s v="Domain Controllers-Security Object Management-User Management"/>
    <n v="7"/>
    <x v="0"/>
    <s v="DC_SECAM_UM_USERENABLED"/>
    <s v="Security"/>
    <s v="DC_SECAM_UM_EVENTS"/>
    <s v="D:\EventLogs\Domain Controllers\Security Object Management"/>
    <s v="DC_SECAM_UM_USERENABLED.evtx"/>
    <s v="D:\EventLogs\Domain Controllers\Security Object Management\DC_SECAM_UM_USERENABLED.evtx"/>
    <s v="AutoBackup"/>
    <s v="Domain Controllers-Security Object Management-User Management/User Enabled"/>
  </r>
  <r>
    <x v="1"/>
    <s v="Security Object Management"/>
    <s v="User Management"/>
    <s v="User Password Changed"/>
    <s v="1GB"/>
    <s v="AutoBackup - archive log files"/>
    <x v="0"/>
    <s v="&lt;Select Path=&quot;Security&quot;&gt;*[System[Provider[@Name='Microsoft-Windows-Security-Auditing'] and (EventID=4723)]]&lt;/Select&gt;"/>
    <s v="WEF-TargetGroup_Domaincontroller"/>
    <s v="True"/>
    <s v="Domain Controllers-Security Object Management-User Management"/>
    <n v="7"/>
    <x v="0"/>
    <s v="DC_SECAM_UM_USERPASSWORDCHANGED"/>
    <s v="Security"/>
    <s v="DC_SECAM_UM_EVENTS"/>
    <s v="D:\EventLogs\Domain Controllers\Security Object Management"/>
    <s v="DC_SECAM_UM_USERPASSWORDCHANGED.evtx"/>
    <s v="D:\EventLogs\Domain Controllers\Security Object Management\DC_SECAM_UM_USERPASSWORDCHANGED.evtx"/>
    <s v="AutoBackup"/>
    <s v="Domain Controllers-Security Object Management-User Management/User Password Changed"/>
  </r>
  <r>
    <x v="1"/>
    <s v="Security Object Management"/>
    <s v="User Management"/>
    <s v="User Password Reset"/>
    <s v="1GB"/>
    <s v="AutoBackup - archive log files"/>
    <x v="0"/>
    <s v="&lt;Select Path=&quot;Security&quot;&gt;*[System[Provider[@Name='Microsoft-Windows-Security-Auditing'] and (EventID=4724)]]&lt;/Select&gt;"/>
    <s v="WEF-TargetGroup_Domaincontroller"/>
    <s v="True"/>
    <s v="Domain Controllers-Security Object Management-User Management"/>
    <n v="7"/>
    <x v="0"/>
    <s v="DC_SECAM_UM_USERPASSWORDRESET"/>
    <s v="Security"/>
    <s v="DC_SECAM_UM_EVENTS"/>
    <s v="D:\EventLogs\Domain Controllers\Security Object Management"/>
    <s v="DC_SECAM_UM_USERPASSWORDRESET.evtx"/>
    <s v="D:\EventLogs\Domain Controllers\Security Object Management\DC_SECAM_UM_USERPASSWORDRESET.evtx"/>
    <s v="AutoBackup"/>
    <s v="Domain Controllers-Security Object Management-User Management/User Password Reset"/>
  </r>
  <r>
    <x v="1"/>
    <s v="Security Object Management"/>
    <s v="User Special Events"/>
    <s v="Cleard Event Log"/>
    <s v="512MB"/>
    <s v="AutoBackup - archive log files"/>
    <x v="0"/>
    <s v="&lt;Select Path=&quot;Security&quot;&gt;*[System[Provider[@Name='Microsoft-Windows-Eventlog'] and (EventID=1102)]]&lt;/Select&gt;&lt;Select Path=&quot;System&quot;&gt;*[System[Provider[@Name='Microsoft-Windows-Eventlog'] and (EventID=104)]]&lt;/Select&gt;"/>
    <s v="WEF-TargetGroup_Domaincontroller"/>
    <s v="True"/>
    <s v="Domain Controllers-Security Object Management-User Special Events"/>
    <n v="7"/>
    <x v="0"/>
    <s v="DC_SECAM_UMEVT_CLEARDEVENTLOG"/>
    <s v="Security"/>
    <s v="DC_SECAM_UMEVT_EVENTS"/>
    <s v="D:\EventLogs\Domain Controllers\Security Object Management"/>
    <s v="DC_SECAM_UMEVT_CLEARDEVENTLOG.evtx"/>
    <s v="D:\EventLogs\Domain Controllers\Security Object Management\DC_SECAM_UMEVT_CLEARDEVENTLOG.evtx"/>
    <s v="AutoBackup"/>
    <s v="Domain Controllers-Security Object Management-User Special Events/Cleard Event Log"/>
  </r>
  <r>
    <x v="1"/>
    <s v="Security Object Management"/>
    <s v="User Special Events"/>
    <s v="DSRM Password Changed"/>
    <s v="1GB"/>
    <s v="AutoBackup - archive log files"/>
    <x v="0"/>
    <s v="&lt;Select Path=&quot;Security&quot;&gt;*[System[Provider[@Name='Microsoft-Windows-Security-Auditing'] and (EventID=4794)]]&lt;/Select&gt;"/>
    <s v="WEF-TargetGroup_Domaincontroller"/>
    <s v="True"/>
    <s v="Domain Controllers-Security Object Management-User Special Events"/>
    <n v="7"/>
    <x v="0"/>
    <s v="DC_SECAM_UMEVT_DSRMPASSWORDCHANGED"/>
    <s v="Security"/>
    <s v="DC_SECAM_UMEVT_EVENTS"/>
    <s v="D:\EventLogs\Domain Controllers\Security Object Management"/>
    <s v="DC_SECAM_UMEVT_DSRMPASSWORDCHANGED.evtx"/>
    <s v="D:\EventLogs\Domain Controllers\Security Object Management\DC_SECAM_UMEVT_DSRMPASSWORDCHANGED.evtx"/>
    <s v="AutoBackup"/>
    <s v="Domain Controllers-Security Object Management-User Special Events/DSRM Password Changed"/>
  </r>
  <r>
    <x v="1"/>
    <s v="Security Object Management"/>
    <s v="User Special Events"/>
    <s v="User AdminSDHolder Applied"/>
    <s v="1GB"/>
    <s v="AutoBackup - archive log files"/>
    <x v="0"/>
    <s v="&lt;Select Path=&quot;Security&quot;&gt;*[System[Provider[@Name='Microsoft-Windows-Security-Auditing'] and (EventID=4780)]]&lt;/Select&gt;"/>
    <s v="WEF-TargetGroup_Domaincontroller"/>
    <s v="True"/>
    <s v="Domain Controllers-Security Object Management-User Special Events"/>
    <n v="7"/>
    <x v="0"/>
    <s v="DC_SECAM_UMEVT_USERADMINSDHOLDERAPPLIED"/>
    <s v="Security"/>
    <s v="DC_SECAM_UMEVT_EVENTS"/>
    <s v="D:\EventLogs\Domain Controllers\Security Object Management"/>
    <s v="DC_SECAM_UMEVT_USERADMINSDHOLDERAPPLIED.evtx"/>
    <s v="D:\EventLogs\Domain Controllers\Security Object Management\DC_SECAM_UMEVT_USERADMINSDHOLDERAPPLIED.evtx"/>
    <s v="AutoBackup"/>
    <s v="Domain Controllers-Security Object Management-User Special Events/User AdminSDHolder Applied"/>
  </r>
  <r>
    <x v="1"/>
    <s v="Security Object Management"/>
    <s v="User Special Events"/>
    <s v="User Locked Out"/>
    <s v="1GB"/>
    <s v="AutoBackup - archive log files"/>
    <x v="0"/>
    <s v="&lt;Select Path=&quot;Security&quot;&gt;*[System[Provider[@Name='Microsoft-Windows-Security-Auditing'] and (EventID=4740)]]&lt;/Select&gt;"/>
    <s v="WEF-TargetGroup_Domaincontroller"/>
    <s v="True"/>
    <s v="Domain Controllers-Security Object Management-User Special Events"/>
    <n v="7"/>
    <x v="0"/>
    <s v="DC_SECAM_UMEVT_USERLOCKEDOUT"/>
    <s v="Security"/>
    <s v="DC_SECAM_UMEVT_EVENTS"/>
    <s v="D:\EventLogs\Domain Controllers\Security Object Management"/>
    <s v="DC_SECAM_UMEVT_USERLOCKEDOUT.evtx"/>
    <s v="D:\EventLogs\Domain Controllers\Security Object Management\DC_SECAM_UMEVT_USERLOCKEDOUT.evtx"/>
    <s v="AutoBackup"/>
    <s v="Domain Controllers-Security Object Management-User Special Events/User Locked Out"/>
  </r>
  <r>
    <x v="1"/>
    <s v="Security Object Management"/>
    <s v="User Special Events"/>
    <s v="User SAM Account Name Changed"/>
    <s v="1GB"/>
    <s v="AutoBackup - archive log files"/>
    <x v="0"/>
    <s v="&lt;Select Path=&quot;Security&quot;&gt;*[System[Provider[@Name='Microsoft-Windows-Security-Auditing'] and (EventID=4781)]]&lt;/Select&gt;"/>
    <s v="WEF-TargetGroup_Domaincontroller"/>
    <s v="True"/>
    <s v="Domain Controllers-Security Object Management-User Special Events"/>
    <n v="7"/>
    <x v="0"/>
    <s v="DC_SECAM_UMEVT_USERSAMACCOUNTNAMECHANGED"/>
    <s v="Security"/>
    <s v="DC_SECAM_UMEVT_EVENTS"/>
    <s v="D:\EventLogs\Domain Controllers\Security Object Management"/>
    <s v="DC_SECAM_UMEVT_USERSAMACCOUNTNAMECHANGED.evtx"/>
    <s v="D:\EventLogs\Domain Controllers\Security Object Management\DC_SECAM_UMEVT_USERSAMACCOUNTNAMECHANGED.evtx"/>
    <s v="AutoBackup"/>
    <s v="Domain Controllers-Security Object Management-User Special Events/User SAM Account Name Changed"/>
  </r>
  <r>
    <x v="1"/>
    <s v="Security Object Management"/>
    <s v="User Special Events"/>
    <s v="User SID History Changes"/>
    <s v="1GB"/>
    <s v="AutoBackup - archive log files"/>
    <x v="0"/>
    <s v="&lt;Select Path=&quot;Security&quot;&gt;*[System[Provider[@Name='Microsoft-Windows-Security-Auditing'] and (EventID=4765)]]&lt;/Select&gt;&lt;Select Path=&quot;Security&quot;&gt;*[System[Provider[@Name='Microsoft-Windows-Security-Auditing'] and (EventID=4766)]]&lt;/Select&gt;"/>
    <s v="WEF-TargetGroup_Domaincontroller"/>
    <s v="True"/>
    <s v="Domain Controllers-Security Object Management-User Special Events"/>
    <n v="7"/>
    <x v="0"/>
    <s v="DC_SECAM_UMEVT_USERSIDHISTORYCHANGES"/>
    <s v="Security"/>
    <s v="DC_SECAM_UMEVT_EVENTS"/>
    <s v="D:\EventLogs\Domain Controllers\Security Object Management"/>
    <s v="DC_SECAM_UMEVT_USERSIDHISTORYCHANGES.evtx"/>
    <s v="D:\EventLogs\Domain Controllers\Security Object Management\DC_SECAM_UMEVT_USERSIDHISTORYCHANGES.evtx"/>
    <s v="AutoBackup"/>
    <s v="Domain Controllers-Security Object Management-User Special Events/User SID History Changes"/>
  </r>
  <r>
    <x v="1"/>
    <s v="Security Object Management"/>
    <s v="User Special Events"/>
    <s v="User Unlocked"/>
    <s v="1GB"/>
    <s v="AutoBackup - archive log files"/>
    <x v="0"/>
    <s v="&lt;Select Path=&quot;Security&quot;&gt;*[System[Provider[@Name='Microsoft-Windows-Security-Auditing'] and (EventID=4767)]]&lt;/Select&gt;"/>
    <s v="WEF-TargetGroup_Domaincontroller"/>
    <s v="True"/>
    <s v="Domain Controllers-Security Object Management-User Special Events"/>
    <n v="7"/>
    <x v="0"/>
    <s v="DC_SECAM_UMEVT_USERUNLOCKED"/>
    <s v="Security"/>
    <s v="DC_SECAM_UMEVT_EVENTS"/>
    <s v="D:\EventLogs\Domain Controllers\Security Object Management"/>
    <s v="DC_SECAM_UMEVT_USERUNLOCKED.evtx"/>
    <s v="D:\EventLogs\Domain Controllers\Security Object Management\DC_SECAM_UMEVT_USERUNLOCKED.evtx"/>
    <s v="AutoBackup"/>
    <s v="Domain Controllers-Security Object Management-User Special Events/User Unlocked"/>
  </r>
  <r>
    <x v="1"/>
    <s v="Services"/>
    <s v="Criticals"/>
    <s v="Active Directory Web Services"/>
    <s v="1GB"/>
    <s v="AutoBackup - archive log files"/>
    <x v="0"/>
    <s v="&lt;Select Path=&quot;Active Directory Web Services&quot;&gt;*[System[(Level=1)]]&lt;/Select&gt;"/>
    <s v="WEF-TargetGroup_Domaincontroller"/>
    <s v="True"/>
    <s v="Domain Controllers-Services-Criticals"/>
    <n v="5"/>
    <x v="0"/>
    <s v="DC_SVC_CRITIC_ACTIVEDIRECTORYWEBSERVICES"/>
    <s v="Active Directory Web Services"/>
    <s v="DC_SVC_CRITIC_EVENTS"/>
    <s v="D:\EventLogs\Domain Controllers\Services"/>
    <s v="DC_SVC_CRITIC_ACTIVEDIRECTORYWEBSERVICES.evtx"/>
    <s v="D:\EventLogs\Domain Controllers\Services\DC_SVC_CRITIC_ACTIVEDIRECTORYWEBSERVICES.evtx"/>
    <s v="AutoBackup"/>
    <s v="Domain Controllers-Services-Criticals/Active Directory Web Services"/>
  </r>
  <r>
    <x v="1"/>
    <s v="Services"/>
    <s v="Criticals"/>
    <s v="DFS Replication"/>
    <s v="1GB"/>
    <s v="AutoBackup - archive log files"/>
    <x v="0"/>
    <s v="&lt;Select Path=&quot;DFS Replication&quot;&gt;*[System[(Level=1)]]&lt;/Select&gt;"/>
    <s v="WEF-TargetGroup_Domaincontroller"/>
    <s v="True"/>
    <s v="Domain Controllers-Services-Criticals"/>
    <n v="5"/>
    <x v="0"/>
    <s v="DC_SVC_CRITIC_DFSREPLICATION"/>
    <s v="DFS Replication"/>
    <s v="DC_SVC_CRITIC_EVENTS"/>
    <s v="D:\EventLogs\Domain Controllers\Services"/>
    <s v="DC_SVC_CRITIC_DFSREPLICATION.evtx"/>
    <s v="D:\EventLogs\Domain Controllers\Services\DC_SVC_CRITIC_DFSREPLICATION.evtx"/>
    <s v="AutoBackup"/>
    <s v="Domain Controllers-Services-Criticals/DFS Replication"/>
  </r>
  <r>
    <x v="1"/>
    <s v="Services"/>
    <s v="Criticals"/>
    <s v="Directory Service"/>
    <s v="1GB"/>
    <s v="AutoBackup - archive log files"/>
    <x v="0"/>
    <s v="&lt;Select Path=&quot;Directory Service&quot;&gt;*[System[(Level=1)]]&lt;/Select&gt;"/>
    <s v="WEF-TargetGroup_Domaincontroller"/>
    <s v="True"/>
    <s v="Domain Controllers-Services-Criticals"/>
    <n v="5"/>
    <x v="0"/>
    <s v="DC_SVC_CRITIC_DIRECTORYSERVICE"/>
    <s v="Directory Service"/>
    <s v="DC_SVC_CRITIC_EVENTS"/>
    <s v="D:\EventLogs\Domain Controllers\Services"/>
    <s v="DC_SVC_CRITIC_DIRECTORYSERVICE.evtx"/>
    <s v="D:\EventLogs\Domain Controllers\Services\DC_SVC_CRITIC_DIRECTORYSERVICE.evtx"/>
    <s v="AutoBackup"/>
    <s v="Domain Controllers-Services-Criticals/Directory Service"/>
  </r>
  <r>
    <x v="1"/>
    <s v="Services"/>
    <s v="Criticals"/>
    <s v="DNS Server"/>
    <s v="1GB"/>
    <s v="AutoBackup - archive log files"/>
    <x v="0"/>
    <s v="&lt;Select Path=&quot;DNS Server&quot;&gt;*[System[(Level=1)]]&lt;/Select&gt;"/>
    <s v="WEF-TargetGroup_Domaincontroller"/>
    <s v="True"/>
    <s v="Domain Controllers-Services-Criticals"/>
    <n v="5"/>
    <x v="0"/>
    <s v="DC_SVC_CRITIC_DNSSERVER"/>
    <s v="DNS Server"/>
    <s v="DC_SVC_CRITIC_EVENTS"/>
    <s v="D:\EventLogs\Domain Controllers\Services"/>
    <s v="DC_SVC_CRITIC_DNSSERVER.evtx"/>
    <s v="D:\EventLogs\Domain Controllers\Services\DC_SVC_CRITIC_DNSSERVER.evtx"/>
    <s v="AutoBackup"/>
    <s v="Domain Controllers-Services-Criticals/DNS Server"/>
  </r>
  <r>
    <x v="1"/>
    <s v="Services"/>
    <s v="Criticals"/>
    <s v="Key Management Service"/>
    <s v="1GB"/>
    <s v="AutoBackup - archive log files"/>
    <x v="0"/>
    <s v="&lt;Select Path=&quot;Key Management Service&quot;&gt;*[System[(Level=1)]]&lt;/Select&gt;"/>
    <s v="WEF-TargetGroup_Domaincontroller"/>
    <s v="True"/>
    <s v="Domain Controllers-Services-Criticals"/>
    <n v="5"/>
    <x v="0"/>
    <s v="DC_SVC_CRITIC_KEYMANAGEMENTSERVICE"/>
    <s v="Key Management Service"/>
    <s v="DC_SVC_CRITIC_EVENTS"/>
    <s v="D:\EventLogs\Domain Controllers\Services"/>
    <s v="DC_SVC_CRITIC_KEYMANAGEMENTSERVICE.evtx"/>
    <s v="D:\EventLogs\Domain Controllers\Services\DC_SVC_CRITIC_KEYMANAGEMENTSERVICE.evtx"/>
    <s v="AutoBackup"/>
    <s v="Domain Controllers-Services-Criticals/Key Management Service"/>
  </r>
  <r>
    <x v="1"/>
    <s v="Services"/>
    <s v="Errors"/>
    <s v="Active Directory Web Services"/>
    <s v="1GB"/>
    <s v="AutoBackup - archive log files"/>
    <x v="0"/>
    <s v="&lt;Select Path=&quot;Active Directory Web Services&quot;&gt;*[System[(Level=2)]]&lt;/Select&gt;"/>
    <s v="WEF-TargetGroup_Domaincontroller"/>
    <s v="True"/>
    <s v="Domain Controllers-Services-Errors"/>
    <n v="5"/>
    <x v="0"/>
    <s v="DC_SVC_ERROR_ACTIVEDIRECTORYWEBSERVICES"/>
    <s v="Active Directory Web Services"/>
    <s v="DC_SVC_ERROR_EVENTS"/>
    <s v="D:\EventLogs\Domain Controllers\Services"/>
    <s v="DC_SVC_ERROR_ACTIVEDIRECTORYWEBSERVICES.evtx"/>
    <s v="D:\EventLogs\Domain Controllers\Services\DC_SVC_ERROR_ACTIVEDIRECTORYWEBSERVICES.evtx"/>
    <s v="AutoBackup"/>
    <s v="Domain Controllers-Services-Errors/Active Directory Web Services"/>
  </r>
  <r>
    <x v="1"/>
    <s v="Services"/>
    <s v="Errors"/>
    <s v="DFS Replication"/>
    <s v="1GB"/>
    <s v="AutoBackup - archive log files"/>
    <x v="0"/>
    <s v="&lt;Select Path=&quot;DFS Replication&quot;&gt;*[System[(Level=2)]]&lt;/Select&gt;"/>
    <s v="WEF-TargetGroup_Domaincontroller"/>
    <s v="True"/>
    <s v="Domain Controllers-Services-Errors"/>
    <n v="5"/>
    <x v="0"/>
    <s v="DC_SVC_ERROR_DFSREPLICATION"/>
    <s v="DFS Replication"/>
    <s v="DC_SVC_ERROR_EVENTS"/>
    <s v="D:\EventLogs\Domain Controllers\Services"/>
    <s v="DC_SVC_ERROR_DFSREPLICATION.evtx"/>
    <s v="D:\EventLogs\Domain Controllers\Services\DC_SVC_ERROR_DFSREPLICATION.evtx"/>
    <s v="AutoBackup"/>
    <s v="Domain Controllers-Services-Errors/DFS Replication"/>
  </r>
  <r>
    <x v="1"/>
    <s v="Services"/>
    <s v="Errors"/>
    <s v="Directory Service"/>
    <s v="1GB"/>
    <s v="AutoBackup - archive log files"/>
    <x v="0"/>
    <s v="&lt;Select Path=&quot;Directory Service&quot;&gt;*[System[(Level=2)]]&lt;/Select&gt;"/>
    <s v="WEF-TargetGroup_Domaincontroller"/>
    <s v="True"/>
    <s v="Domain Controllers-Services-Errors"/>
    <n v="5"/>
    <x v="0"/>
    <s v="DC_SVC_ERROR_DIRECTORYSERVICE"/>
    <s v="Directory Service"/>
    <s v="DC_SVC_ERROR_EVENTS"/>
    <s v="D:\EventLogs\Domain Controllers\Services"/>
    <s v="DC_SVC_ERROR_DIRECTORYSERVICE.evtx"/>
    <s v="D:\EventLogs\Domain Controllers\Services\DC_SVC_ERROR_DIRECTORYSERVICE.evtx"/>
    <s v="AutoBackup"/>
    <s v="Domain Controllers-Services-Errors/Directory Service"/>
  </r>
  <r>
    <x v="1"/>
    <s v="Services"/>
    <s v="Errors"/>
    <s v="DNS Server"/>
    <s v="1GB"/>
    <s v="AutoBackup - archive log files"/>
    <x v="0"/>
    <s v="&lt;Select Path=&quot;DNS Server&quot;&gt;*[System[(Level=2)]]&lt;/Select&gt;"/>
    <s v="WEF-TargetGroup_Domaincontroller"/>
    <s v="True"/>
    <s v="Domain Controllers-Services-Errors"/>
    <n v="5"/>
    <x v="0"/>
    <s v="DC_SVC_ERROR_DNSSERVER"/>
    <s v="DNS Server"/>
    <s v="DC_SVC_ERROR_EVENTS"/>
    <s v="D:\EventLogs\Domain Controllers\Services"/>
    <s v="DC_SVC_ERROR_DNSSERVER.evtx"/>
    <s v="D:\EventLogs\Domain Controllers\Services\DC_SVC_ERROR_DNSSERVER.evtx"/>
    <s v="AutoBackup"/>
    <s v="Domain Controllers-Services-Errors/DNS Server"/>
  </r>
  <r>
    <x v="1"/>
    <s v="Services"/>
    <s v="Errors"/>
    <s v="Key Management Service"/>
    <s v="1GB"/>
    <s v="AutoBackup - archive log files"/>
    <x v="0"/>
    <s v="&lt;Select Path=&quot;Key Management Service&quot;&gt;*[System[(Level=2)]]&lt;/Select&gt;"/>
    <s v="WEF-TargetGroup_Domaincontroller"/>
    <s v="True"/>
    <s v="Domain Controllers-Services-Errors"/>
    <n v="5"/>
    <x v="0"/>
    <s v="DC_SVC_ERROR_KEYMANAGEMENTSERVICE"/>
    <s v="Key Management Service"/>
    <s v="DC_SVC_ERROR_EVENTS"/>
    <s v="D:\EventLogs\Domain Controllers\Services"/>
    <s v="DC_SVC_ERROR_KEYMANAGEMENTSERVICE.evtx"/>
    <s v="D:\EventLogs\Domain Controllers\Services\DC_SVC_ERROR_KEYMANAGEMENTSERVICE.evtx"/>
    <s v="AutoBackup"/>
    <s v="Domain Controllers-Services-Errors/Key Management Service"/>
  </r>
  <r>
    <x v="1"/>
    <s v="Services"/>
    <s v="Informations"/>
    <s v="Active Directory Web Services"/>
    <s v="1GB"/>
    <s v="Overwrite as needed"/>
    <x v="0"/>
    <s v="&lt;Select Path=&quot;Active Directory Web Services&quot;&gt;*[System[(Level=0  or Level=4)]]&lt;/Select&gt;"/>
    <s v="WEF-TargetGroup_Domaincontroller"/>
    <s v="True"/>
    <s v="Domain Controllers-Services-Informations"/>
    <n v="5"/>
    <x v="0"/>
    <s v="DC_SVC_INFO_ACTIVEDIRECTORYWEBSERVICES"/>
    <s v="Active Directory Web Services"/>
    <s v="DC_SVC_INFO_EVENTS"/>
    <s v="D:\EventLogs\Domain Controllers\Services"/>
    <s v="DC_SVC_INFO_ACTIVEDIRECTORYWEBSERVICES.evtx"/>
    <s v="D:\EventLogs\Domain Controllers\Services\DC_SVC_INFO_ACTIVEDIRECTORYWEBSERVICES.evtx"/>
    <s v="Circular"/>
    <s v="Domain Controllers-Services-Informations/Active Directory Web Services"/>
  </r>
  <r>
    <x v="1"/>
    <s v="Services"/>
    <s v="Informations"/>
    <s v="DFS Replication"/>
    <s v="1GB"/>
    <s v="Overwrite as needed"/>
    <x v="0"/>
    <s v="&lt;Select Path=&quot;DFS Replication&quot;&gt;*[System[(Level=0  or Level=4)]]&lt;/Select&gt;"/>
    <s v="WEF-TargetGroup_Domaincontroller"/>
    <s v="True"/>
    <s v="Domain Controllers-Services-Informations"/>
    <n v="5"/>
    <x v="0"/>
    <s v="DC_SVC_INFO_DFSREPLICATION"/>
    <s v="DFS Replication"/>
    <s v="DC_SVC_INFO_EVENTS"/>
    <s v="D:\EventLogs\Domain Controllers\Services"/>
    <s v="DC_SVC_INFO_DFSREPLICATION.evtx"/>
    <s v="D:\EventLogs\Domain Controllers\Services\DC_SVC_INFO_DFSREPLICATION.evtx"/>
    <s v="Circular"/>
    <s v="Domain Controllers-Services-Informations/DFS Replication"/>
  </r>
  <r>
    <x v="1"/>
    <s v="Services"/>
    <s v="Informations"/>
    <s v="Directory Service"/>
    <s v="1GB"/>
    <s v="Overwrite as needed"/>
    <x v="0"/>
    <s v="&lt;Select Path=&quot;Directory Service&quot;&gt;*[System[(Level=0  or Level=4)]]&lt;/Select&gt;_x000a_&lt;Suppress Path=&quot;Directory Service&quot;&gt;*[System[(EventID=2041) or (EventID=1644 and Task=15)]]&lt;/Suppress&gt;"/>
    <s v="WEF-TargetGroup_Domaincontroller"/>
    <s v="True"/>
    <s v="Domain Controllers-Services-Informations"/>
    <n v="5"/>
    <x v="0"/>
    <s v="DC_SVC_INFO_DIRECTORYSERVICE"/>
    <s v="Directory Service"/>
    <s v="DC_SVC_INFO_EVENTS"/>
    <s v="D:\EventLogs\Domain Controllers\Services"/>
    <s v="DC_SVC_INFO_DIRECTORYSERVICE.evtx"/>
    <s v="D:\EventLogs\Domain Controllers\Services\DC_SVC_INFO_DIRECTORYSERVICE.evtx"/>
    <s v="Circular"/>
    <s v="Domain Controllers-Services-Informations/Directory Service"/>
  </r>
  <r>
    <x v="1"/>
    <s v="Services"/>
    <s v="Informations"/>
    <s v="DNS Server"/>
    <s v="1GB"/>
    <s v="Overwrite as needed"/>
    <x v="0"/>
    <s v="&lt;Select Path=&quot;DNS Server&quot;&gt;*[System[(Level=0  or Level=4)]]&lt;/Select&gt;"/>
    <s v="WEF-TargetGroup_Domaincontroller"/>
    <s v="True"/>
    <s v="Domain Controllers-Services-Informations"/>
    <n v="5"/>
    <x v="0"/>
    <s v="DC_SVC_INFO_DNSSERVER"/>
    <s v="DNS Server"/>
    <s v="DC_SVC_INFO_EVENTS"/>
    <s v="D:\EventLogs\Domain Controllers\Services"/>
    <s v="DC_SVC_INFO_DNSSERVER.evtx"/>
    <s v="D:\EventLogs\Domain Controllers\Services\DC_SVC_INFO_DNSSERVER.evtx"/>
    <s v="Circular"/>
    <s v="Domain Controllers-Services-Informations/DNS Server"/>
  </r>
  <r>
    <x v="1"/>
    <s v="Services"/>
    <s v="Informations"/>
    <s v="Key Management Service"/>
    <s v="1GB"/>
    <s v="Overwrite as needed"/>
    <x v="0"/>
    <s v="&lt;Select Path=&quot;Key Management Service&quot;&gt;*[System[(Level=0  or Level=4)]]&lt;/Select&gt;"/>
    <s v="WEF-TargetGroup_Domaincontroller"/>
    <s v="True"/>
    <s v="Domain Controllers-Services-Informations"/>
    <n v="5"/>
    <x v="0"/>
    <s v="DC_SVC_INFO_KEYMANAGEMENTSERVICE"/>
    <s v="Key Management Service"/>
    <s v="DC_SVC_INFO_EVENTS"/>
    <s v="D:\EventLogs\Domain Controllers\Services"/>
    <s v="DC_SVC_INFO_KEYMANAGEMENTSERVICE.evtx"/>
    <s v="D:\EventLogs\Domain Controllers\Services\DC_SVC_INFO_KEYMANAGEMENTSERVICE.evtx"/>
    <s v="Circular"/>
    <s v="Domain Controllers-Services-Informations/Key Management Service"/>
  </r>
  <r>
    <x v="1"/>
    <s v="Services"/>
    <s v="LDAP Tracing"/>
    <s v="Anonymous"/>
    <s v="2GB"/>
    <s v="Overwrite as needed"/>
    <x v="0"/>
    <s v="&lt;Select Path=&quot;Directory Service&quot;&gt;*[System[Provider[@Name='Microsoft-Windows-ActiveDirectory_DomainService'] and (EventID=1644) and Security[@UserID='S-1-5-7']]]&lt;/Select&gt;"/>
    <s v="WEF-TargetGroup_Domaincontroller"/>
    <s v="False"/>
    <s v="Domain Controllers-Services-LDAP Tracing"/>
    <n v="3"/>
    <x v="0"/>
    <s v="DC_SVC_LDAPTRC_ANONYMOUS"/>
    <s v="Directory Service"/>
    <s v="DC_SVC_LDAPTRC_EVENTS"/>
    <s v="D:\EventLogs\Domain Controllers\Services"/>
    <s v="DC_SVC_LDAPTRC_ANONYMOUS.evtx"/>
    <s v="D:\EventLogs\Domain Controllers\Services\DC_SVC_LDAPTRC_ANONYMOUS.evtx"/>
    <s v="Circular"/>
    <s v="Domain Controllers-Services-LDAP Tracing/Anonymous"/>
  </r>
  <r>
    <x v="1"/>
    <s v="Services"/>
    <s v="LDAP Tracing"/>
    <s v="LocalSystem"/>
    <s v="2GB"/>
    <s v="Overwrite as needed"/>
    <x v="0"/>
    <s v="&lt;Select Path=&quot;Directory Service&quot;&gt;*[System[Provider[@Name='Microsoft-Windows-ActiveDirectory_DomainService'] and (EventID=1644) and Security[@UserID='S-1-5-18']]]&lt;/Select&gt;"/>
    <s v="WEF-TargetGroup_Domaincontroller"/>
    <s v="False"/>
    <s v="Domain Controllers-Services-LDAP Tracing"/>
    <n v="3"/>
    <x v="0"/>
    <s v="DC_SVC_LDAPTRC_LOCALSYSTEM"/>
    <s v="Directory Service"/>
    <s v="DC_SVC_LDAPTRC_EVENTS"/>
    <s v="D:\EventLogs\Domain Controllers\Services"/>
    <s v="DC_SVC_LDAPTRC_LOCALSYSTEM.evtx"/>
    <s v="D:\EventLogs\Domain Controllers\Services\DC_SVC_LDAPTRC_LOCALSYSTEM.evtx"/>
    <s v="Circular"/>
    <s v="Domain Controllers-Services-LDAP Tracing/LocalSystem"/>
  </r>
  <r>
    <x v="1"/>
    <s v="Services"/>
    <s v="LDAP Tracing"/>
    <s v="User and Computer"/>
    <s v="512MB"/>
    <s v="AutoBackup - archive log files"/>
    <x v="0"/>
    <s v="&lt;Select Path=&quot;Directory Service&quot;&gt;*[System[Provider[@Name='Microsoft-Windows-ActiveDirectory_DomainService'] and (EventID=1644) and Security[@UserID!='S-1-5-18' and @UserID!='S-1-5-7']]]&lt;/Select&gt;"/>
    <s v="WEF-TargetGroup_Domaincontroller"/>
    <s v="False"/>
    <s v="Domain Controllers-Services-LDAP Tracing"/>
    <n v="3"/>
    <x v="0"/>
    <s v="DC_SVC_LDAPTRC_USERANDCOMPUTER"/>
    <s v="Directory Service"/>
    <s v="DC_SVC_LDAPTRC_EVENTS"/>
    <s v="D:\EventLogs\Domain Controllers\Services"/>
    <s v="DC_SVC_LDAPTRC_USERANDCOMPUTER.evtx"/>
    <s v="D:\EventLogs\Domain Controllers\Services\DC_SVC_LDAPTRC_USERANDCOMPUTER.evtx"/>
    <s v="AutoBackup"/>
    <s v="Domain Controllers-Services-LDAP Tracing/User and Computer"/>
  </r>
  <r>
    <x v="1"/>
    <s v="Services"/>
    <s v="Warnings"/>
    <s v="Active Directory Web Services"/>
    <s v="1GB"/>
    <s v="Overwrite as needed"/>
    <x v="0"/>
    <s v="&lt;Select Path=&quot;Active Directory Web Services&quot;&gt;*[System[(Level=3)]]&lt;/Select&gt;"/>
    <s v="WEF-TargetGroup_Domaincontroller"/>
    <s v="False"/>
    <s v="Domain Controllers-Services-Warnings"/>
    <n v="5"/>
    <x v="0"/>
    <s v="DC_SVC_WARN_ACTIVEDIRECTORYWEBSERVICES"/>
    <s v="Active Directory Web Services"/>
    <s v="DC_SVC_WARN_EVENTS"/>
    <s v="D:\EventLogs\Domain Controllers\Services"/>
    <s v="DC_SVC_WARN_ACTIVEDIRECTORYWEBSERVICES.evtx"/>
    <s v="D:\EventLogs\Domain Controllers\Services\DC_SVC_WARN_ACTIVEDIRECTORYWEBSERVICES.evtx"/>
    <s v="Circular"/>
    <s v="Domain Controllers-Services-Warnings/Active Directory Web Services"/>
  </r>
  <r>
    <x v="1"/>
    <s v="Services"/>
    <s v="Warnings"/>
    <s v="DFS Replication"/>
    <s v="1GB"/>
    <s v="Overwrite as needed"/>
    <x v="0"/>
    <s v="&lt;Select Path=&quot;DFS Replication&quot;&gt;*[System[(Level=3)]]&lt;/Select&gt;"/>
    <s v="WEF-TargetGroup_Domaincontroller"/>
    <s v="True"/>
    <s v="Domain Controllers-Services-Warnings"/>
    <n v="5"/>
    <x v="0"/>
    <s v="DC_SVC_WARN_DFSREPLICATION"/>
    <s v="DFS Replication"/>
    <s v="DC_SVC_WARN_EVENTS"/>
    <s v="D:\EventLogs\Domain Controllers\Services"/>
    <s v="DC_SVC_WARN_DFSREPLICATION.evtx"/>
    <s v="D:\EventLogs\Domain Controllers\Services\DC_SVC_WARN_DFSREPLICATION.evtx"/>
    <s v="Circular"/>
    <s v="Domain Controllers-Services-Warnings/DFS Replication"/>
  </r>
  <r>
    <x v="1"/>
    <s v="Services"/>
    <s v="Warnings"/>
    <s v="Directory Service"/>
    <s v="1GB"/>
    <s v="Overwrite as needed"/>
    <x v="0"/>
    <s v="&lt;Select Path=&quot;Directory Service&quot;&gt;*[System[(Level=3)]]&lt;/Select&gt;"/>
    <s v="WEF-TargetGroup_Domaincontroller"/>
    <s v="True"/>
    <s v="Domain Controllers-Services-Warnings"/>
    <n v="5"/>
    <x v="0"/>
    <s v="DC_SVC_WARN_DIRECTORYSERVICE"/>
    <s v="Directory Service"/>
    <s v="DC_SVC_WARN_EVENTS"/>
    <s v="D:\EventLogs\Domain Controllers\Services"/>
    <s v="DC_SVC_WARN_DIRECTORYSERVICE.evtx"/>
    <s v="D:\EventLogs\Domain Controllers\Services\DC_SVC_WARN_DIRECTORYSERVICE.evtx"/>
    <s v="Circular"/>
    <s v="Domain Controllers-Services-Warnings/Directory Service"/>
  </r>
  <r>
    <x v="1"/>
    <s v="Services"/>
    <s v="Warnings"/>
    <s v="DNS Server"/>
    <s v="1GB"/>
    <s v="Overwrite as needed"/>
    <x v="0"/>
    <s v="&lt;Select Path=&quot;DNS Server&quot;&gt;*[System[(Level=3)]]&lt;/Select&gt;"/>
    <s v="WEF-TargetGroup_Domaincontroller"/>
    <s v="True"/>
    <s v="Domain Controllers-Services-Warnings"/>
    <n v="5"/>
    <x v="0"/>
    <s v="DC_SVC_WARN_DNSSERVER"/>
    <s v="DNS Server"/>
    <s v="DC_SVC_WARN_EVENTS"/>
    <s v="D:\EventLogs\Domain Controllers\Services"/>
    <s v="DC_SVC_WARN_DNSSERVER.evtx"/>
    <s v="D:\EventLogs\Domain Controllers\Services\DC_SVC_WARN_DNSSERVER.evtx"/>
    <s v="Circular"/>
    <s v="Domain Controllers-Services-Warnings/DNS Server"/>
  </r>
  <r>
    <x v="1"/>
    <s v="Services"/>
    <s v="Warnings"/>
    <s v="Key Management Service"/>
    <s v="1GB"/>
    <s v="Overwrite as needed"/>
    <x v="0"/>
    <s v="&lt;Select Path=&quot;Key Management Service&quot;&gt;*[System[(Level=3)]]&lt;/Select&gt;"/>
    <s v="WEF-TargetGroup_Domaincontroller"/>
    <s v="True"/>
    <s v="Domain Controllers-Services-Warnings"/>
    <n v="5"/>
    <x v="0"/>
    <s v="DC_SVC_WARN_KEYMANAGEMENTSERVICE"/>
    <s v="Key Management Service"/>
    <s v="DC_SVC_WARN_EVENTS"/>
    <s v="D:\EventLogs\Domain Controllers\Services"/>
    <s v="DC_SVC_WARN_KEYMANAGEMENTSERVICE.evtx"/>
    <s v="D:\EventLogs\Domain Controllers\Services\DC_SVC_WARN_KEYMANAGEMENTSERVICE.evtx"/>
    <s v="Circular"/>
    <s v="Domain Controllers-Services-Warnings/Key Management Service"/>
  </r>
  <r>
    <x v="1"/>
    <s v="System"/>
    <s v="Criticals"/>
    <s v="Unspecific"/>
    <s v="1GB"/>
    <s v="AutoBackup - archive log files"/>
    <x v="0"/>
    <s v="&lt;Select Path=&quot;System&quot;&gt;*[System[(Level=1 )]]&lt;/Select&gt;"/>
    <s v="WEF-TargetGroup_Domaincontroller"/>
    <s v="True"/>
    <s v="Domain Controllers-System-Criticals"/>
    <n v="1"/>
    <x v="0"/>
    <s v="DC_SYS_CRITIC_UNSPECIFIC"/>
    <s v="System"/>
    <s v="DC_SYS_CRITIC_EVENTS"/>
    <s v="D:\EventLogs\Domain Controllers\System"/>
    <s v="DC_SYS_CRITIC_UNSPECIFIC.evtx"/>
    <s v="D:\EventLogs\Domain Controllers\System\DC_SYS_CRITIC_UNSPECIFIC.evtx"/>
    <s v="AutoBackup"/>
    <s v="Domain Controllers-System-Criticals/Unspecific"/>
  </r>
  <r>
    <x v="1"/>
    <s v="System"/>
    <s v="Errors"/>
    <s v="Unspecific"/>
    <s v="1GB"/>
    <s v="AutoBackup - archive log files"/>
    <x v="0"/>
    <s v="&lt;Select Path=&quot;System&quot;&gt;*[System[(Level=2)]]&lt;/Select&gt;"/>
    <s v="WEF-TargetGroup_Domaincontroller"/>
    <s v="True"/>
    <s v="Domain Controllers-System-Errors"/>
    <n v="1"/>
    <x v="0"/>
    <s v="DC_SYS_ERROR_UNSPECIFIC"/>
    <s v="System"/>
    <s v="DC_SYS_ERROR_EVENTS"/>
    <s v="D:\EventLogs\Domain Controllers\System"/>
    <s v="DC_SYS_ERROR_UNSPECIFIC.evtx"/>
    <s v="D:\EventLogs\Domain Controllers\System\DC_SYS_ERROR_UNSPECIFIC.evtx"/>
    <s v="AutoBackup"/>
    <s v="Domain Controllers-System-Errors/Unspecific"/>
  </r>
  <r>
    <x v="1"/>
    <s v="System"/>
    <s v="Informations"/>
    <s v="Unspecific"/>
    <s v="1GB"/>
    <s v="Overwrite as needed"/>
    <x v="0"/>
    <s v="&lt;Select Path=&quot;System&quot;&gt;*[System[(Level=4 or Level=0)]]&lt;/Select&gt;"/>
    <s v="WEF-TargetGroup_Domaincontroller"/>
    <s v="True"/>
    <s v="Domain Controllers-System-Informations"/>
    <n v="1"/>
    <x v="0"/>
    <s v="DC_SYS_INFO_UNSPECIFIC"/>
    <s v="System"/>
    <s v="DC_SYS_INFO_EVENTS"/>
    <s v="D:\EventLogs\Domain Controllers\System"/>
    <s v="DC_SYS_INFO_UNSPECIFIC.evtx"/>
    <s v="D:\EventLogs\Domain Controllers\System\DC_SYS_INFO_UNSPECIFIC.evtx"/>
    <s v="Circular"/>
    <s v="Domain Controllers-System-Informations/Unspecific"/>
  </r>
  <r>
    <x v="1"/>
    <s v="System"/>
    <s v="Warnings"/>
    <s v="Unspecific"/>
    <s v="1GB"/>
    <s v="Overwrite as needed"/>
    <x v="0"/>
    <s v="&lt;Select Path=&quot;System&quot;&gt;*[System[(Level=3)]]&lt;/Select&gt;"/>
    <s v="WEF-TargetGroup_Domaincontroller"/>
    <s v="True"/>
    <s v="Domain Controllers-System-Warnings"/>
    <n v="1"/>
    <x v="0"/>
    <s v="DC_SYS_WARN_UNSPECIFIC"/>
    <s v="System"/>
    <s v="DC_SYS_WARN_EVENTS"/>
    <s v="D:\EventLogs\Domain Controllers\System"/>
    <s v="DC_SYS_WARN_UNSPECIFIC.evtx"/>
    <s v="D:\EventLogs\Domain Controllers\System\DC_SYS_WARN_UNSPECIFIC.evtx"/>
    <s v="Circular"/>
    <s v="Domain Controllers-System-Warnings/Unspecific"/>
  </r>
  <r>
    <x v="2"/>
    <s v="Application"/>
    <s v="Criticals"/>
    <s v="Unspecific"/>
    <s v="1GB"/>
    <s v="AutoBackup - archive log files"/>
    <x v="0"/>
    <s v="&lt;Select Path=&quot;Application&quot;&gt;*[System[(Level=1 )]]&lt;/Select&gt;"/>
    <s v="WEF-TargetGroup_MemberServer"/>
    <s v="True"/>
    <s v="Member Servers-Application-Criticals"/>
    <n v="1"/>
    <x v="0"/>
    <s v="SRV_APP_CRITIC_UNSPECIFIC"/>
    <s v="Application"/>
    <s v="SRV_APP_CRITIC_EVENTS"/>
    <s v="D:\EventLogs\Member Servers\Application"/>
    <s v="SRV_APP_CRITIC_UNSPECIFIC.evtx"/>
    <s v="D:\EventLogs\Member Servers\Application\SRV_APP_CRITIC_UNSPECIFIC.evtx"/>
    <s v="AutoBackup"/>
    <s v="Member Servers-Application-Criticals/Unspecific"/>
  </r>
  <r>
    <x v="2"/>
    <s v="Application"/>
    <s v="Errors"/>
    <s v="Unspecific"/>
    <s v="1GB"/>
    <s v="AutoBackup - archive log files"/>
    <x v="0"/>
    <s v="&lt;Select Path=&quot;Application&quot;&gt;*[System[(Level=2)]]&lt;/Select&gt;"/>
    <s v="WEF-TargetGroup_MemberServer"/>
    <s v="True"/>
    <s v="Member Servers-Application-Errors"/>
    <n v="1"/>
    <x v="0"/>
    <s v="SRV_APP_ERROR_UNSPECIFIC"/>
    <s v="Application"/>
    <s v="SRV_APP_ERROR_EVENTS"/>
    <s v="D:\EventLogs\Member Servers\Application"/>
    <s v="SRV_APP_ERROR_UNSPECIFIC.evtx"/>
    <s v="D:\EventLogs\Member Servers\Application\SRV_APP_ERROR_UNSPECIFIC.evtx"/>
    <s v="AutoBackup"/>
    <s v="Member Servers-Application-Errors/Unspecific"/>
  </r>
  <r>
    <x v="2"/>
    <s v="Application"/>
    <s v="Informations"/>
    <s v="Unspecific"/>
    <s v="1GB"/>
    <s v="Overwrite as needed"/>
    <x v="0"/>
    <s v="&lt;Select Path=&quot;Application&quot;&gt;*[System[(Level=4 or Level=0 or Level=5)]]&lt;/Select&gt;"/>
    <s v="WEF-TargetGroup_MemberServer"/>
    <s v="True"/>
    <s v="Member Servers-Application-Informations"/>
    <n v="1"/>
    <x v="0"/>
    <s v="SRV_APP_INFO_UNSPECIFIC"/>
    <s v="Application"/>
    <s v="SRV_APP_INFO_EVENTS"/>
    <s v="D:\EventLogs\Member Servers\Application"/>
    <s v="SRV_APP_INFO_UNSPECIFIC.evtx"/>
    <s v="D:\EventLogs\Member Servers\Application\SRV_APP_INFO_UNSPECIFIC.evtx"/>
    <s v="Circular"/>
    <s v="Member Servers-Application-Informations/Unspecific"/>
  </r>
  <r>
    <x v="2"/>
    <s v="Application"/>
    <s v="Warnings"/>
    <s v="Unspecific"/>
    <s v="1GB"/>
    <s v="Overwrite as needed"/>
    <x v="0"/>
    <s v="&lt;Select Path=&quot;Application&quot;&gt;*[System[(Level=3)]]&lt;/Select&gt;"/>
    <s v="WEF-TargetGroup_MemberServer"/>
    <s v="True"/>
    <s v="Member Servers-Application-Warnings"/>
    <n v="1"/>
    <x v="0"/>
    <s v="SRV_APP_WARN_UNSPECIFIC"/>
    <s v="Application"/>
    <s v="SRV_APP_WARN_EVENTS"/>
    <s v="D:\EventLogs\Member Servers\Application"/>
    <s v="SRV_APP_WARN_UNSPECIFIC.evtx"/>
    <s v="D:\EventLogs\Member Servers\Application\SRV_APP_WARN_UNSPECIFIC.evtx"/>
    <s v="Circular"/>
    <s v="Member Servers-Application-Warnings/Unspecific"/>
  </r>
  <r>
    <x v="2"/>
    <s v="Security Logon"/>
    <s v="Failure"/>
    <s v="Logon Failure Batch"/>
    <s v="1GB"/>
    <s v="AutoBackup - archive log files"/>
    <x v="0"/>
    <s v="&lt;Select Path=&quot;Security&quot;&gt;*[System[Provider[@Name='Microsoft-Windows-Security-Auditing'] and (EventID=4625)]] and *[EventData[Data[@Name='LogonType']='4']]&lt;/Select&gt;"/>
    <s v="WEF-TargetGroup_MemberServer"/>
    <s v="True"/>
    <s v="Member Servers-Security Logon-Failure"/>
    <n v="6"/>
    <x v="0"/>
    <s v="SRV_SECLL_FAIL_LOGONFAILUREBATCH"/>
    <s v="Security"/>
    <s v="SRV_SECLL_FAIL_EVENTS"/>
    <s v="D:\EventLogs\Member Servers\Security Logon"/>
    <s v="SRV_SECLL_FAIL_LOGONFAILUREBATCH.evtx"/>
    <s v="D:\EventLogs\Member Servers\Security Logon\SRV_SECLL_FAIL_LOGONFAILUREBATCH.evtx"/>
    <s v="AutoBackup"/>
    <s v="Member Servers-Security Logon-Failure/Logon Failure Batch"/>
  </r>
  <r>
    <x v="2"/>
    <s v="Security Logon"/>
    <s v="Failure"/>
    <s v="Logon Failure Interactive"/>
    <s v="1GB"/>
    <s v="AutoBackup - archive log files"/>
    <x v="0"/>
    <s v="&lt;Select Path=&quot;Security&quot;&gt;*[System[Provider[@Name='Microsoft-Windows-Security-Auditing'] and (EventID=4625)]] and *[EventData[Data[@Name='LogonType']='2']]&lt;/Select&gt;"/>
    <s v="WEF-TargetGroup_MemberServer"/>
    <s v="True"/>
    <s v="Member Servers-Security Logon-Failure"/>
    <n v="6"/>
    <x v="0"/>
    <s v="SRV_SECLL_FAIL_LOGONFAILUREINTERACTIVE"/>
    <s v="Security"/>
    <s v="SRV_SECLL_FAIL_EVENTS"/>
    <s v="D:\EventLogs\Member Servers\Security Logon"/>
    <s v="SRV_SECLL_FAIL_LOGONFAILUREINTERACTIVE.evtx"/>
    <s v="D:\EventLogs\Member Servers\Security Logon\SRV_SECLL_FAIL_LOGONFAILUREINTERACTIVE.evtx"/>
    <s v="AutoBackup"/>
    <s v="Member Servers-Security Logon-Failure/Logon Failure Interactive"/>
  </r>
  <r>
    <x v="2"/>
    <s v="Security Logon"/>
    <s v="Failure"/>
    <s v="Logon Failure Network"/>
    <s v="1GB"/>
    <s v="AutoBackup - archive log files"/>
    <x v="0"/>
    <s v="&lt;Select Path=&quot;Security&quot;&gt;*[System[Provider[@Name='Microsoft-Windows-Security-Auditing'] and (EventID=4625)]] and *[EventData[Data[@Name='LogonType']='3']]&lt;/Select&gt;"/>
    <s v="WEF-TargetGroup_MemberServer"/>
    <s v="True"/>
    <s v="Member Servers-Security Logon-Failure"/>
    <n v="6"/>
    <x v="0"/>
    <s v="SRV_SECLL_FAIL_LOGONFAILURENETWORK"/>
    <s v="Security"/>
    <s v="SRV_SECLL_FAIL_EVENTS"/>
    <s v="D:\EventLogs\Member Servers\Security Logon"/>
    <s v="SRV_SECLL_FAIL_LOGONFAILURENETWORK.evtx"/>
    <s v="D:\EventLogs\Member Servers\Security Logon\SRV_SECLL_FAIL_LOGONFAILURENETWORK.evtx"/>
    <s v="AutoBackup"/>
    <s v="Member Servers-Security Logon-Failure/Logon Failure Network"/>
  </r>
  <r>
    <x v="2"/>
    <s v="Security Logon"/>
    <s v="Failure"/>
    <s v="Logon Failure Remote Interactive"/>
    <s v="1GB"/>
    <s v="AutoBackup - archive log files"/>
    <x v="0"/>
    <s v="&lt;Select Path=&quot;Security&quot;&gt;*[System[Provider[@Name='Microsoft-Windows-Security-Auditing'] and (EventID=4625)]] and *[EventData[Data[@Name='LogonType']='10']]&lt;/Select&gt;"/>
    <s v="WEF-TargetGroup_MemberServer"/>
    <s v="True"/>
    <s v="Member Servers-Security Logon-Failure"/>
    <n v="6"/>
    <x v="0"/>
    <s v="SRV_SECLL_FAIL_LOGONFAILUREREMOTEINTERACTIVE"/>
    <s v="Security"/>
    <s v="SRV_SECLL_FAIL_EVENTS"/>
    <s v="D:\EventLogs\Member Servers\Security Logon"/>
    <s v="SRV_SECLL_FAIL_LOGONFAILUREREMOTEINTERACTIVE.evtx"/>
    <s v="D:\EventLogs\Member Servers\Security Logon\SRV_SECLL_FAIL_LOGONFAILUREREMOTEINTERACTIVE.evtx"/>
    <s v="AutoBackup"/>
    <s v="Member Servers-Security Logon-Failure/Logon Failure Remote Interactive"/>
  </r>
  <r>
    <x v="2"/>
    <s v="Security Logon"/>
    <s v="Failure"/>
    <s v="Logon Failure Service"/>
    <s v="1GB"/>
    <s v="AutoBackup - archive log files"/>
    <x v="0"/>
    <s v="&lt;Select Path=&quot;Security&quot;&gt;*[System[Provider[@Name='Microsoft-Windows-Security-Auditing'] and (EventID=4625)]] and *[EventData[Data[@Name='LogonType']='5']]&lt;/Select&gt;"/>
    <s v="WEF-TargetGroup_MemberServer"/>
    <s v="True"/>
    <s v="Member Servers-Security Logon-Failure"/>
    <n v="6"/>
    <x v="0"/>
    <s v="SRV_SECLL_FAIL_LOGONFAILURESERVICE"/>
    <s v="Security"/>
    <s v="SRV_SECLL_FAIL_EVENTS"/>
    <s v="D:\EventLogs\Member Servers\Security Logon"/>
    <s v="SRV_SECLL_FAIL_LOGONFAILURESERVICE.evtx"/>
    <s v="D:\EventLogs\Member Servers\Security Logon\SRV_SECLL_FAIL_LOGONFAILURESERVICE.evtx"/>
    <s v="AutoBackup"/>
    <s v="Member Servers-Security Logon-Failure/Logon Failure Service"/>
  </r>
  <r>
    <x v="2"/>
    <s v="Security Logon"/>
    <s v="Failure"/>
    <s v="Logon Failure Unlock"/>
    <s v="1GB"/>
    <s v="AutoBackup - archive log files"/>
    <x v="0"/>
    <s v="&lt;Select Path=&quot;Security&quot;&gt;*[System[Provider[@Name='Microsoft-Windows-Security-Auditing'] and (EventID=4625)]] and *[EventData[Data[@Name='LogonType']='7']]&lt;/Select&gt;"/>
    <s v="WEF-TargetGroup_MemberServer"/>
    <s v="True"/>
    <s v="Member Servers-Security Logon-Failure"/>
    <n v="6"/>
    <x v="0"/>
    <s v="SRV_SECLL_FAIL_LOGONFAILUREUNLOCK"/>
    <s v="Security"/>
    <s v="SRV_SECLL_FAIL_EVENTS"/>
    <s v="D:\EventLogs\Member Servers\Security Logon"/>
    <s v="SRV_SECLL_FAIL_LOGONFAILUREUNLOCK.evtx"/>
    <s v="D:\EventLogs\Member Servers\Security Logon\SRV_SECLL_FAIL_LOGONFAILUREUNLOCK.evtx"/>
    <s v="AutoBackup"/>
    <s v="Member Servers-Security Logon-Failure/Logon Failure Unlock"/>
  </r>
  <r>
    <x v="2"/>
    <s v="Security Logon"/>
    <s v="Successful"/>
    <s v="Logon Success Batch"/>
    <s v="1GB"/>
    <s v="AutoBackup - archive log files"/>
    <x v="0"/>
    <s v="&lt;Select Path=&quot;Security&quot;&gt;*[System[Provider[@Name='Microsoft-Windows-Security-Auditing'] and (EventID=4624)]] and *[EventData[Data[@Name='LogonType']='4']]&lt;/Select&gt;"/>
    <s v="WEF-TargetGroup_MemberServer"/>
    <s v="True"/>
    <s v="Member Servers-Security Logon-Successful"/>
    <n v="6"/>
    <x v="0"/>
    <s v="SRV_SECLL_SUCC_LOGONSUCCESSBATCH"/>
    <s v="Security"/>
    <s v="SRV_SECLL_SUCC_EVENTS"/>
    <s v="D:\EventLogs\Member Servers\Security Logon"/>
    <s v="SRV_SECLL_SUCC_LOGONSUCCESSBATCH.evtx"/>
    <s v="D:\EventLogs\Member Servers\Security Logon\SRV_SECLL_SUCC_LOGONSUCCESSBATCH.evtx"/>
    <s v="AutoBackup"/>
    <s v="Member Servers-Security Logon-Successful/Logon Success Batch"/>
  </r>
  <r>
    <x v="2"/>
    <s v="Security Logon"/>
    <s v="Successful"/>
    <s v="Logon Success Interactive"/>
    <s v="1GB"/>
    <s v="AutoBackup - archive log files"/>
    <x v="0"/>
    <s v="&lt;Select Path=&quot;Security&quot;&gt;*[System[Provider[@Name='Microsoft-Windows-Security-Auditing'] and (EventID=4624)]] and *[EventData[Data[@Name='LogonType']='2']]&lt;/Select&gt;&lt;Suppress Path=&quot;Security&quot;&gt;*[System[Provider[@Name='Microsoft-Windows-Security-Auditing'] and (EventID=4624)]] and *[EventData[Data[@Name='TargetDomainName']='Window Manager']]&lt;/Suppress&gt;"/>
    <s v="WEF-TargetGroup_MemberServer"/>
    <s v="True"/>
    <s v="Member Servers-Security Logon-Successful"/>
    <n v="6"/>
    <x v="0"/>
    <s v="SRV_SECLL_SUCC_LOGONSUCCESSINTERACTIVE"/>
    <s v="Security"/>
    <s v="SRV_SECLL_SUCC_EVENTS"/>
    <s v="D:\EventLogs\Member Servers\Security Logon"/>
    <s v="SRV_SECLL_SUCC_LOGONSUCCESSINTERACTIVE.evtx"/>
    <s v="D:\EventLogs\Member Servers\Security Logon\SRV_SECLL_SUCC_LOGONSUCCESSINTERACTIVE.evtx"/>
    <s v="AutoBackup"/>
    <s v="Member Servers-Security Logon-Successful/Logon Success Interactive"/>
  </r>
  <r>
    <x v="2"/>
    <s v="Security Logon"/>
    <s v="Successful"/>
    <s v="Logon Success Network"/>
    <s v="1GB"/>
    <s v="AutoBackup - archive log files"/>
    <x v="0"/>
    <s v="&lt;Select Path=&quot;Security&quot;&gt;*[System[Provider[@Name='Microsoft-Windows-Security-Auditing'] and (EventID=4624)]] and *[EventData[Data[@Name='LogonType']='3']]&lt;/Select&gt;&lt;Suppress Path=&quot;Security&quot;&gt;*[System[Provider[@Name='Microsoft-Windows-Security-Auditing'] and (EventID=4624)]] and *[EventData[Data[@Name='TargetUserSid']='S-1-5-18']]&lt;/Suppress&gt;"/>
    <s v="WEF-TargetGroup_MemberServer"/>
    <s v="True"/>
    <s v="Member Servers-Security Logon-Successful"/>
    <n v="6"/>
    <x v="0"/>
    <s v="SRV_SECLL_SUCC_LOGONSUCCESSNETWORK"/>
    <s v="Security"/>
    <s v="SRV_SECLL_SUCC_EVENTS"/>
    <s v="D:\EventLogs\Member Servers\Security Logon"/>
    <s v="SRV_SECLL_SUCC_LOGONSUCCESSNETWORK.evtx"/>
    <s v="D:\EventLogs\Member Servers\Security Logon\SRV_SECLL_SUCC_LOGONSUCCESSNETWORK.evtx"/>
    <s v="AutoBackup"/>
    <s v="Member Servers-Security Logon-Successful/Logon Success Network"/>
  </r>
  <r>
    <x v="2"/>
    <s v="Security Logon"/>
    <s v="Successful"/>
    <s v="Logon Success Remote Interactive"/>
    <s v="1GB"/>
    <s v="AutoBackup - archive log files"/>
    <x v="0"/>
    <s v="&lt;Select Path=&quot;Security&quot;&gt;*[System[Provider[@Name='Microsoft-Windows-Security-Auditing'] and (EventID=4624)]] and *[EventData[Data[@Name='LogonType']='10']]&lt;/Select&gt;"/>
    <s v="WEF-TargetGroup_MemberServer"/>
    <s v="True"/>
    <s v="Member Servers-Security Logon-Successful"/>
    <n v="6"/>
    <x v="0"/>
    <s v="SRV_SECLL_SUCC_LOGONSUCCESSREMOTEINTERACTIVE"/>
    <s v="Security"/>
    <s v="SRV_SECLL_SUCC_EVENTS"/>
    <s v="D:\EventLogs\Member Servers\Security Logon"/>
    <s v="SRV_SECLL_SUCC_LOGONSUCCESSREMOTEINTERACTIVE.evtx"/>
    <s v="D:\EventLogs\Member Servers\Security Logon\SRV_SECLL_SUCC_LOGONSUCCESSREMOTEINTERACTIVE.evtx"/>
    <s v="AutoBackup"/>
    <s v="Member Servers-Security Logon-Successful/Logon Success Remote Interactive"/>
  </r>
  <r>
    <x v="2"/>
    <s v="Security Logon"/>
    <s v="Successful"/>
    <s v="Logon Success Service"/>
    <s v="1GB"/>
    <s v="AutoBackup - archive log files"/>
    <x v="0"/>
    <s v="&lt;Select Path=&quot;Security&quot;&gt;*[System[Provider[@Name='Microsoft-Windows-Security-Auditing'] and (EventID=4624)]] and *[EventData[Data[@Name='LogonType']='5']]&lt;/Select&gt;&lt;Suppress Path=&quot;Security&quot;&gt;*[System[Provider[@Name='Microsoft-Windows-Security-Auditing'] and (EventID=4624)]] and *[EventData[Data[@Name='TargetDomainName']='NT AUTHORITY']]&lt;/Suppress&gt;"/>
    <s v="WEF-TargetGroup_MemberServer"/>
    <s v="True"/>
    <s v="Member Servers-Security Logon-Successful"/>
    <n v="6"/>
    <x v="0"/>
    <s v="SRV_SECLL_SUCC_LOGONSUCCESSSERVICE"/>
    <s v="Security"/>
    <s v="SRV_SECLL_SUCC_EVENTS"/>
    <s v="D:\EventLogs\Member Servers\Security Logon"/>
    <s v="SRV_SECLL_SUCC_LOGONSUCCESSSERVICE.evtx"/>
    <s v="D:\EventLogs\Member Servers\Security Logon\SRV_SECLL_SUCC_LOGONSUCCESSSERVICE.evtx"/>
    <s v="AutoBackup"/>
    <s v="Member Servers-Security Logon-Successful/Logon Success Service"/>
  </r>
  <r>
    <x v="2"/>
    <s v="Security Logon"/>
    <s v="Successful"/>
    <s v="Logon Success Unlock"/>
    <s v="1GB"/>
    <s v="AutoBackup - archive log files"/>
    <x v="0"/>
    <s v="&lt;Select Path=&quot;Security&quot;&gt;*[System[Provider[@Name='Microsoft-Windows-Security-Auditing'] and (EventID=4624)]] and *[EventData[Data[@Name='LogonType']='7']]&lt;/Select&gt;"/>
    <s v="WEF-TargetGroup_MemberServer"/>
    <s v="True"/>
    <s v="Member Servers-Security Logon-Successful"/>
    <n v="6"/>
    <x v="0"/>
    <s v="SRV_SECLL_SUCC_LOGONSUCCESSUNLOCK"/>
    <s v="Security"/>
    <s v="SRV_SECLL_SUCC_EVENTS"/>
    <s v="D:\EventLogs\Member Servers\Security Logon"/>
    <s v="SRV_SECLL_SUCC_LOGONSUCCESSUNLOCK.evtx"/>
    <s v="D:\EventLogs\Member Servers\Security Logon\SRV_SECLL_SUCC_LOGONSUCCESSUNLOCK.evtx"/>
    <s v="AutoBackup"/>
    <s v="Member Servers-Security Logon-Successful/Logon Success Unlock"/>
  </r>
  <r>
    <x v="2"/>
    <s v="Security Object Management"/>
    <s v="Security Group"/>
    <s v="Security Group Created"/>
    <s v="1GB"/>
    <s v="AutoBackup - archive log files"/>
    <x v="0"/>
    <s v="&lt;Select Path=&quot;Security&quot;&gt;*[System[Provider[@Name='Microsoft-Windows-Security-Auditing'] and (EventID=4727)]]&lt;/Select&gt;&lt;Select Path=&quot;Security&quot;&gt;*[System[Provider[@Name='Microsoft-Windows-Security-Auditing'] and (EventID=4731)]]&lt;/Select&gt;&lt;Select Path=&quot;Security&quot;&gt;*[System[Provider[@Name='Microsoft-Windows-Security-Auditing'] and (EventID=4754)]]&lt;/Select&gt;"/>
    <s v="WEF-TargetGroup_MemberServer"/>
    <s v="True"/>
    <s v="Member Servers-Security Object Management-Security Group"/>
    <n v="6"/>
    <x v="0"/>
    <s v="SRV_SECAM_GMSEC_SECURITYGROUPCREATED"/>
    <s v="Security"/>
    <s v="SRV_SECAM_GMSEC_EVENTS"/>
    <s v="D:\EventLogs\Member Servers\Security Object Management"/>
    <s v="SRV_SECAM_GMSEC_SECURITYGROUPCREATED.evtx"/>
    <s v="D:\EventLogs\Member Servers\Security Object Management\SRV_SECAM_GMSEC_SECURITYGROUPCREATED.evtx"/>
    <s v="AutoBackup"/>
    <s v="Member Servers-Security Object Management-Security Group/Security Group Created"/>
  </r>
  <r>
    <x v="2"/>
    <s v="Security Object Management"/>
    <s v="Security Group"/>
    <s v="Security Group Deleted"/>
    <s v="1GB"/>
    <s v="AutoBackup - archive log files"/>
    <x v="0"/>
    <s v="&lt;Select Path=&quot;Security&quot;&gt;*[System[Provider[@Name='Microsoft-Windows-Security-Auditing'] and (EventID=4730)]]&lt;/Select&gt;&lt;Select Path=&quot;Security&quot;&gt;*[System[Provider[@Name='Microsoft-Windows-Security-Auditing'] and (EventID=4734)]]&lt;/Select&gt;&lt;Select Path=&quot;Security&quot;&gt;*[System[Provider[@Name='Microsoft-Windows-Security-Auditing'] and (EventID=4758)]]&lt;/Select&gt;"/>
    <s v="WEF-TargetGroup_MemberServer"/>
    <s v="True"/>
    <s v="Member Servers-Security Object Management-Security Group"/>
    <n v="6"/>
    <x v="0"/>
    <s v="SRV_SECAM_GMSEC_SECURITYGROUPDELETED"/>
    <s v="Security"/>
    <s v="SRV_SECAM_GMSEC_EVENTS"/>
    <s v="D:\EventLogs\Member Servers\Security Object Management"/>
    <s v="SRV_SECAM_GMSEC_SECURITYGROUPDELETED.evtx"/>
    <s v="D:\EventLogs\Member Servers\Security Object Management\SRV_SECAM_GMSEC_SECURITYGROUPDELETED.evtx"/>
    <s v="AutoBackup"/>
    <s v="Member Servers-Security Object Management-Security Group/Security Group Deleted"/>
  </r>
  <r>
    <x v="2"/>
    <s v="Security Object Management"/>
    <s v="Security Group"/>
    <s v="Security Group Member Added"/>
    <s v="1GB"/>
    <s v="AutoBackup - archive log files"/>
    <x v="0"/>
    <s v="&lt;Select Path=&quot;Security&quot;&gt;*[System[Provider[@Name='Microsoft-Windows-Security-Auditing'] and (EventID=4728)]]&lt;/Select&gt;&lt;Select Path=&quot;Security&quot;&gt;*[System[Provider[@Name='Microsoft-Windows-Security-Auditing'] and (EventID=4732)]]&lt;/Select&gt;&lt;Select Path=&quot;Security&quot;&gt;*[System[Provider[@Name='Microsoft-Windows-Security-Auditing'] and (EventID=4756)]]&lt;/Select&gt;"/>
    <s v="WEF-TargetGroup_MemberServer"/>
    <s v="True"/>
    <s v="Member Servers-Security Object Management-Security Group"/>
    <n v="6"/>
    <x v="0"/>
    <s v="SRV_SECAM_GMSEC_SECURITYGROUPMEMBERADDED"/>
    <s v="Security"/>
    <s v="SRV_SECAM_GMSEC_EVENTS"/>
    <s v="D:\EventLogs\Member Servers\Security Object Management"/>
    <s v="SRV_SECAM_GMSEC_SECURITYGROUPMEMBERADDED.evtx"/>
    <s v="D:\EventLogs\Member Servers\Security Object Management\SRV_SECAM_GMSEC_SECURITYGROUPMEMBERADDED.evtx"/>
    <s v="AutoBackup"/>
    <s v="Member Servers-Security Object Management-Security Group/Security Group Member Added"/>
  </r>
  <r>
    <x v="2"/>
    <s v="Security Object Management"/>
    <s v="Security Group"/>
    <s v="Security Group Member Changed"/>
    <s v="1GB"/>
    <s v="AutoBackup - archive log files"/>
    <x v="0"/>
    <s v="&lt;Select Path=&quot;Security&quot;&gt;*[System[Provider[@Name='Microsoft-Windows-Security-Auditing'] and (EventID=4735)]]&lt;/Select&gt;&lt;Select Path=&quot;Security&quot;&gt;*[System[Provider[@Name='Microsoft-Windows-Security-Auditing'] and (EventID=4737)]]&lt;/Select&gt;&lt;Select Path=&quot;Security&quot;&gt;*[System[Provider[@Name='Microsoft-Windows-Security-Auditing'] and (EventID=4755)]]&lt;/Select&gt;"/>
    <s v="WEF-TargetGroup_MemberServer"/>
    <s v="True"/>
    <s v="Member Servers-Security Object Management-Security Group"/>
    <n v="6"/>
    <x v="0"/>
    <s v="SRV_SECAM_GMSEC_SECURITYGROUPMEMBERCHANGED"/>
    <s v="Security"/>
    <s v="SRV_SECAM_GMSEC_EVENTS"/>
    <s v="D:\EventLogs\Member Servers\Security Object Management"/>
    <s v="SRV_SECAM_GMSEC_SECURITYGROUPMEMBERCHANGED.evtx"/>
    <s v="D:\EventLogs\Member Servers\Security Object Management\SRV_SECAM_GMSEC_SECURITYGROUPMEMBERCHANGED.evtx"/>
    <s v="AutoBackup"/>
    <s v="Member Servers-Security Object Management-Security Group/Security Group Member Changed"/>
  </r>
  <r>
    <x v="2"/>
    <s v="Security Object Management"/>
    <s v="Security Group"/>
    <s v="Security Group Member Removed"/>
    <s v="1GB"/>
    <s v="AutoBackup - archive log files"/>
    <x v="0"/>
    <s v="&lt;Select Path=&quot;Security&quot;&gt;*[System[Provider[@Name='Microsoft-Windows-Security-Auditing'] and (EventID=4729)]]&lt;/Select&gt;&lt;Select Path=&quot;Security&quot;&gt;*[System[Provider[@Name='Microsoft-Windows-Security-Auditing'] and (EventID=4733)]]&lt;/Select&gt;&lt;Select Path=&quot;Security&quot;&gt;*[System[Provider[@Name='Microsoft-Windows-Security-Auditing'] and (EventID=4757)]]&lt;/Select&gt;"/>
    <s v="WEF-TargetGroup_MemberServer"/>
    <s v="True"/>
    <s v="Member Servers-Security Object Management-Security Group"/>
    <n v="6"/>
    <x v="0"/>
    <s v="SRV_SECAM_GMSEC_SECURITYGROUPMEMBERREMOVED"/>
    <s v="Security"/>
    <s v="SRV_SECAM_GMSEC_EVENTS"/>
    <s v="D:\EventLogs\Member Servers\Security Object Management"/>
    <s v="SRV_SECAM_GMSEC_SECURITYGROUPMEMBERREMOVED.evtx"/>
    <s v="D:\EventLogs\Member Servers\Security Object Management\SRV_SECAM_GMSEC_SECURITYGROUPMEMBERREMOVED.evtx"/>
    <s v="AutoBackup"/>
    <s v="Member Servers-Security Object Management-Security Group/Security Group Member Removed"/>
  </r>
  <r>
    <x v="2"/>
    <s v="Security Object Management"/>
    <s v="Security Group"/>
    <s v="Security Group Type Changed"/>
    <s v="1GB"/>
    <s v="AutoBackup - archive log files"/>
    <x v="0"/>
    <s v="&lt;Select Path=&quot;Security&quot;&gt;*[System[Provider[@Name='Microsoft-Windows-Security-Auditing'] and (EventID=4764)]]&lt;/Select&gt;"/>
    <s v="WEF-TargetGroup_MemberServer"/>
    <s v="True"/>
    <s v="Member Servers-Security Object Management-Security Group"/>
    <n v="6"/>
    <x v="0"/>
    <s v="SRV_SECAM_GMSEC_SECURITYGROUPTYPECHANGED"/>
    <s v="Security"/>
    <s v="SRV_SECAM_GMSEC_EVENTS"/>
    <s v="D:\EventLogs\Member Servers\Security Object Management"/>
    <s v="SRV_SECAM_GMSEC_SECURITYGROUPTYPECHANGED.evtx"/>
    <s v="D:\EventLogs\Member Servers\Security Object Management\SRV_SECAM_GMSEC_SECURITYGROUPTYPECHANGED.evtx"/>
    <s v="AutoBackup"/>
    <s v="Member Servers-Security Object Management-Security Group/Security Group Type Changed"/>
  </r>
  <r>
    <x v="2"/>
    <s v="Security Object Management"/>
    <s v="User Management"/>
    <s v="User Changed"/>
    <s v="1GB"/>
    <s v="AutoBackup - archive log files"/>
    <x v="0"/>
    <s v="&lt;Select Path=&quot;Security&quot;&gt;*[System[Provider[@Name='Microsoft-Windows-Security-Auditing'] and (EventID=4738)]]&lt;/Select&gt;"/>
    <s v="WEF-TargetGroup_MemberServer"/>
    <s v="True"/>
    <s v="Member Servers-Security Object Management-User Management"/>
    <n v="7"/>
    <x v="0"/>
    <s v="SRV_SECAM_UM_USERCHANGED"/>
    <s v="Security"/>
    <s v="SRV_SECAM_UM_EVENTS"/>
    <s v="D:\EventLogs\Member Servers\Security Object Management"/>
    <s v="SRV_SECAM_UM_USERCHANGED.evtx"/>
    <s v="D:\EventLogs\Member Servers\Security Object Management\SRV_SECAM_UM_USERCHANGED.evtx"/>
    <s v="AutoBackup"/>
    <s v="Member Servers-Security Object Management-User Management/User Changed"/>
  </r>
  <r>
    <x v="2"/>
    <s v="Security Object Management"/>
    <s v="User Management"/>
    <s v="User Created"/>
    <s v="1GB"/>
    <s v="AutoBackup - archive log files"/>
    <x v="0"/>
    <s v="&lt;Select Path=&quot;Security&quot;&gt;*[System[Provider[@Name='Microsoft-Windows-Security-Auditing'] and (EventID=4720)]]&lt;/Select&gt;"/>
    <s v="WEF-TargetGroup_MemberServer"/>
    <s v="True"/>
    <s v="Member Servers-Security Object Management-User Management"/>
    <n v="7"/>
    <x v="0"/>
    <s v="SRV_SECAM_UM_USERCREATED"/>
    <s v="Security"/>
    <s v="SRV_SECAM_UM_EVENTS"/>
    <s v="D:\EventLogs\Member Servers\Security Object Management"/>
    <s v="SRV_SECAM_UM_USERCREATED.evtx"/>
    <s v="D:\EventLogs\Member Servers\Security Object Management\SRV_SECAM_UM_USERCREATED.evtx"/>
    <s v="AutoBackup"/>
    <s v="Member Servers-Security Object Management-User Management/User Created"/>
  </r>
  <r>
    <x v="2"/>
    <s v="Security Object Management"/>
    <s v="User Management"/>
    <s v="User Deleted"/>
    <s v="1GB"/>
    <s v="AutoBackup - archive log files"/>
    <x v="0"/>
    <s v="&lt;Select Path=&quot;Security&quot;&gt;*[System[Provider[@Name='Microsoft-Windows-Security-Auditing'] and (EventID=4726)]]&lt;/Select&gt;"/>
    <s v="WEF-TargetGroup_MemberServer"/>
    <s v="True"/>
    <s v="Member Servers-Security Object Management-User Management"/>
    <n v="7"/>
    <x v="0"/>
    <s v="SRV_SECAM_UM_USERDELETED"/>
    <s v="Security"/>
    <s v="SRV_SECAM_UM_EVENTS"/>
    <s v="D:\EventLogs\Member Servers\Security Object Management"/>
    <s v="SRV_SECAM_UM_USERDELETED.evtx"/>
    <s v="D:\EventLogs\Member Servers\Security Object Management\SRV_SECAM_UM_USERDELETED.evtx"/>
    <s v="AutoBackup"/>
    <s v="Member Servers-Security Object Management-User Management/User Deleted"/>
  </r>
  <r>
    <x v="2"/>
    <s v="Security Object Management"/>
    <s v="User Management"/>
    <s v="User Disabled"/>
    <s v="1GB"/>
    <s v="AutoBackup - archive log files"/>
    <x v="0"/>
    <s v="&lt;Select Path=&quot;Security&quot;&gt;*[System[Provider[@Name='Microsoft-Windows-Security-Auditing'] and (EventID=4725)]]&lt;/Select&gt;"/>
    <s v="WEF-TargetGroup_MemberServer"/>
    <s v="True"/>
    <s v="Member Servers-Security Object Management-User Management"/>
    <n v="7"/>
    <x v="0"/>
    <s v="SRV_SECAM_UM_USERDISABLED"/>
    <s v="Security"/>
    <s v="SRV_SECAM_UM_EVENTS"/>
    <s v="D:\EventLogs\Member Servers\Security Object Management"/>
    <s v="SRV_SECAM_UM_USERDISABLED.evtx"/>
    <s v="D:\EventLogs\Member Servers\Security Object Management\SRV_SECAM_UM_USERDISABLED.evtx"/>
    <s v="AutoBackup"/>
    <s v="Member Servers-Security Object Management-User Management/User Disabled"/>
  </r>
  <r>
    <x v="2"/>
    <s v="Security Object Management"/>
    <s v="User Management"/>
    <s v="User Enabled"/>
    <s v="1GB"/>
    <s v="AutoBackup - archive log files"/>
    <x v="0"/>
    <s v="&lt;Select Path=&quot;Security&quot;&gt;*[System[Provider[@Name='Microsoft-Windows-Security-Auditing'] and (EventID=4722)]]&lt;/Select&gt;"/>
    <s v="WEF-TargetGroup_MemberServer"/>
    <s v="True"/>
    <s v="Member Servers-Security Object Management-User Management"/>
    <n v="7"/>
    <x v="0"/>
    <s v="SRV_SECAM_UM_USERENABLED"/>
    <s v="Security"/>
    <s v="SRV_SECAM_UM_EVENTS"/>
    <s v="D:\EventLogs\Member Servers\Security Object Management"/>
    <s v="SRV_SECAM_UM_USERENABLED.evtx"/>
    <s v="D:\EventLogs\Member Servers\Security Object Management\SRV_SECAM_UM_USERENABLED.evtx"/>
    <s v="AutoBackup"/>
    <s v="Member Servers-Security Object Management-User Management/User Enabled"/>
  </r>
  <r>
    <x v="2"/>
    <s v="Security Object Management"/>
    <s v="User Management"/>
    <s v="User Password Changed"/>
    <s v="1GB"/>
    <s v="AutoBackup - archive log files"/>
    <x v="0"/>
    <s v="&lt;Select Path=&quot;Security&quot;&gt;*[System[Provider[@Name='Microsoft-Windows-Security-Auditing'] and (EventID=4723)]]&lt;/Select&gt;"/>
    <s v="WEF-TargetGroup_MemberServer"/>
    <s v="True"/>
    <s v="Member Servers-Security Object Management-User Management"/>
    <n v="7"/>
    <x v="0"/>
    <s v="SRV_SECAM_UM_USERPASSWORDCHANGED"/>
    <s v="Security"/>
    <s v="SRV_SECAM_UM_EVENTS"/>
    <s v="D:\EventLogs\Member Servers\Security Object Management"/>
    <s v="SRV_SECAM_UM_USERPASSWORDCHANGED.evtx"/>
    <s v="D:\EventLogs\Member Servers\Security Object Management\SRV_SECAM_UM_USERPASSWORDCHANGED.evtx"/>
    <s v="AutoBackup"/>
    <s v="Member Servers-Security Object Management-User Management/User Password Changed"/>
  </r>
  <r>
    <x v="2"/>
    <s v="Security Object Management"/>
    <s v="User Management"/>
    <s v="User Password Reset"/>
    <s v="1GB"/>
    <s v="AutoBackup - archive log files"/>
    <x v="0"/>
    <s v="&lt;Select Path=&quot;Security&quot;&gt;*[System[Provider[@Name='Microsoft-Windows-Security-Auditing'] and (EventID=4724)]]&lt;/Select&gt;"/>
    <s v="WEF-TargetGroup_MemberServer"/>
    <s v="True"/>
    <s v="Member Servers-Security Object Management-User Management"/>
    <n v="7"/>
    <x v="0"/>
    <s v="SRV_SECAM_UM_USERPASSWORDRESET"/>
    <s v="Security"/>
    <s v="SRV_SECAM_UM_EVENTS"/>
    <s v="D:\EventLogs\Member Servers\Security Object Management"/>
    <s v="SRV_SECAM_UM_USERPASSWORDRESET.evtx"/>
    <s v="D:\EventLogs\Member Servers\Security Object Management\SRV_SECAM_UM_USERPASSWORDRESET.evtx"/>
    <s v="AutoBackup"/>
    <s v="Member Servers-Security Object Management-User Management/User Password Reset"/>
  </r>
  <r>
    <x v="2"/>
    <s v="Security Object Management"/>
    <s v="User Special Events"/>
    <s v="Cleard Event Log"/>
    <s v="512MB"/>
    <s v="AutoBackup - archive log files"/>
    <x v="0"/>
    <s v="&lt;Select Path=&quot;Security&quot;&gt;*[System[Provider[@Name='Microsoft-Windows-Eventlog'] and (EventID=1102)]]&lt;/Select&gt;&lt;Select Path=&quot;System&quot;&gt;*[System[Provider[@Name='Microsoft-Windows-Eventlog'] and (EventID=104)]]&lt;/Select&gt;"/>
    <s v="WEF-TargetGroup_MemberServer"/>
    <s v="True"/>
    <s v="Member Servers-Security Object Management-User Special Events"/>
    <n v="1"/>
    <x v="0"/>
    <s v="SRV_SECAM_UMEVT_CLEARDEVENTLOG"/>
    <s v="Security"/>
    <s v="SRV_SECAM_UMEVT_EVENTS"/>
    <s v="D:\EventLogs\Member Servers\Security Object Management"/>
    <s v="SRV_SECAM_UMEVT_CLEARDEVENTLOG.evtx"/>
    <s v="D:\EventLogs\Member Servers\Security Object Management\SRV_SECAM_UMEVT_CLEARDEVENTLOG.evtx"/>
    <s v="AutoBackup"/>
    <s v="Member Servers-Security Object Management-User Special Events/Cleard Event Log"/>
  </r>
  <r>
    <x v="2"/>
    <s v="Services"/>
    <s v="Criticals"/>
    <s v="Unspecific"/>
    <s v="1GB"/>
    <s v="AutoBackup - archive log files"/>
    <x v="0"/>
    <m/>
    <s v="WEF-TargetGroup_MemberServer"/>
    <s v="True"/>
    <s v="Member Servers-Services-Criticals"/>
    <n v="1"/>
    <x v="1"/>
    <s v="SRV_SVC_CRITIC_UNSPECIFIC"/>
    <s v="empty"/>
    <s v="SRV_SVC_CRITIC_EVENTS"/>
    <s v="D:\EventLogs\Member Servers\Services"/>
    <s v="SRV_SVC_CRITIC_UNSPECIFIC.evtx"/>
    <s v="D:\EventLogs\Member Servers\Services\SRV_SVC_CRITIC_UNSPECIFIC.evtx"/>
    <s v="AutoBackup"/>
    <s v="Member Servers-Services-Criticals/Unspecific"/>
  </r>
  <r>
    <x v="2"/>
    <s v="Services"/>
    <s v="Errors"/>
    <s v="Unspecific"/>
    <s v="1GB"/>
    <s v="AutoBackup - archive log files"/>
    <x v="0"/>
    <m/>
    <s v="WEF-TargetGroup_MemberServer"/>
    <s v="True"/>
    <s v="Member Servers-Services-Errors"/>
    <n v="1"/>
    <x v="1"/>
    <s v="SRV_SVC_ERROR_UNSPECIFIC"/>
    <s v="empty"/>
    <s v="SRV_SVC_ERROR_EVENTS"/>
    <s v="D:\EventLogs\Member Servers\Services"/>
    <s v="SRV_SVC_ERROR_UNSPECIFIC.evtx"/>
    <s v="D:\EventLogs\Member Servers\Services\SRV_SVC_ERROR_UNSPECIFIC.evtx"/>
    <s v="AutoBackup"/>
    <s v="Member Servers-Services-Errors/Unspecific"/>
  </r>
  <r>
    <x v="2"/>
    <s v="Services"/>
    <s v="Informations"/>
    <s v="Unspecific"/>
    <s v="1GB"/>
    <s v="Overwrite as needed"/>
    <x v="0"/>
    <m/>
    <s v="WEF-TargetGroup_MemberServer"/>
    <s v="True"/>
    <s v="Member Servers-Services-Informations"/>
    <n v="1"/>
    <x v="1"/>
    <s v="SRV_SVC_INFO_UNSPECIFIC"/>
    <s v="empty"/>
    <s v="SRV_SVC_INFO_EVENTS"/>
    <s v="D:\EventLogs\Member Servers\Services"/>
    <s v="SRV_SVC_INFO_UNSPECIFIC.evtx"/>
    <s v="D:\EventLogs\Member Servers\Services\SRV_SVC_INFO_UNSPECIFIC.evtx"/>
    <s v="Circular"/>
    <s v="Member Servers-Services-Informations/Unspecific"/>
  </r>
  <r>
    <x v="2"/>
    <s v="Services"/>
    <s v="Warnings"/>
    <s v="Unspecific"/>
    <s v="1GB"/>
    <s v="Overwrite as needed"/>
    <x v="0"/>
    <m/>
    <s v="WEF-TargetGroup_MemberServer"/>
    <s v="True"/>
    <s v="Member Servers-Services-Warnings"/>
    <n v="1"/>
    <x v="1"/>
    <s v="SRV_SVC_WARN_UNSPECIFIC"/>
    <s v="empty"/>
    <s v="SRV_SVC_WARN_EVENTS"/>
    <s v="D:\EventLogs\Member Servers\Services"/>
    <s v="SRV_SVC_WARN_UNSPECIFIC.evtx"/>
    <s v="D:\EventLogs\Member Servers\Services\SRV_SVC_WARN_UNSPECIFIC.evtx"/>
    <s v="Circular"/>
    <s v="Member Servers-Services-Warnings/Unspecific"/>
  </r>
  <r>
    <x v="2"/>
    <s v="System"/>
    <s v="Criticals"/>
    <s v="Unspecific"/>
    <s v="1GB"/>
    <s v="AutoBackup - archive log files"/>
    <x v="0"/>
    <s v="&lt;Select Path=&quot;System&quot;&gt;*[System[(Level=1 )]]&lt;/Select&gt;"/>
    <s v="WEF-TargetGroup_MemberServer"/>
    <s v="True"/>
    <s v="Member Servers-System-Criticals"/>
    <n v="1"/>
    <x v="0"/>
    <s v="SRV_SYS_CRITIC_UNSPECIFIC"/>
    <s v="System"/>
    <s v="SRV_SYS_CRITIC_EVENTS"/>
    <s v="D:\EventLogs\Member Servers\System"/>
    <s v="SRV_SYS_CRITIC_UNSPECIFIC.evtx"/>
    <s v="D:\EventLogs\Member Servers\System\SRV_SYS_CRITIC_UNSPECIFIC.evtx"/>
    <s v="AutoBackup"/>
    <s v="Member Servers-System-Criticals/Unspecific"/>
  </r>
  <r>
    <x v="2"/>
    <s v="System"/>
    <s v="Errors"/>
    <s v="Unspecific"/>
    <s v="1GB"/>
    <s v="AutoBackup - archive log files"/>
    <x v="0"/>
    <s v="&lt;Select Path=&quot;System&quot;&gt;*[System[(Level=2)]]&lt;/Select&gt;"/>
    <s v="WEF-TargetGroup_MemberServer"/>
    <s v="True"/>
    <s v="Member Servers-System-Errors"/>
    <n v="1"/>
    <x v="0"/>
    <s v="SRV_SYS_ERROR_UNSPECIFIC"/>
    <s v="System"/>
    <s v="SRV_SYS_ERROR_EVENTS"/>
    <s v="D:\EventLogs\Member Servers\System"/>
    <s v="SRV_SYS_ERROR_UNSPECIFIC.evtx"/>
    <s v="D:\EventLogs\Member Servers\System\SRV_SYS_ERROR_UNSPECIFIC.evtx"/>
    <s v="AutoBackup"/>
    <s v="Member Servers-System-Errors/Unspecific"/>
  </r>
  <r>
    <x v="2"/>
    <s v="System"/>
    <s v="Informations"/>
    <s v="Unspecific"/>
    <s v="1GB"/>
    <s v="Overwrite as needed"/>
    <x v="0"/>
    <s v="&lt;Select Path=&quot;System&quot;&gt;*[System[(Level=4 or Level=0)]]&lt;/Select&gt;"/>
    <s v="WEF-TargetGroup_MemberServer"/>
    <s v="True"/>
    <s v="Member Servers-System-Informations"/>
    <n v="1"/>
    <x v="0"/>
    <s v="SRV_SYS_INFO_UNSPECIFIC"/>
    <s v="System"/>
    <s v="SRV_SYS_INFO_EVENTS"/>
    <s v="D:\EventLogs\Member Servers\System"/>
    <s v="SRV_SYS_INFO_UNSPECIFIC.evtx"/>
    <s v="D:\EventLogs\Member Servers\System\SRV_SYS_INFO_UNSPECIFIC.evtx"/>
    <s v="Circular"/>
    <s v="Member Servers-System-Informations/Unspecific"/>
  </r>
  <r>
    <x v="2"/>
    <s v="System"/>
    <s v="Warnings"/>
    <s v="Unspecific"/>
    <s v="1GB"/>
    <s v="Overwrite as needed"/>
    <x v="0"/>
    <s v="&lt;Select Path=&quot;System&quot;&gt;*[System[(Level=3)]]&lt;/Select&gt;"/>
    <s v="WEF-TargetGroup_MemberServer"/>
    <s v="True"/>
    <s v="Member Servers-System-Warnings"/>
    <n v="1"/>
    <x v="0"/>
    <s v="SRV_SYS_WARN_UNSPECIFIC"/>
    <s v="System"/>
    <s v="SRV_SYS_WARN_EVENTS"/>
    <s v="D:\EventLogs\Member Servers\System"/>
    <s v="SRV_SYS_WARN_UNSPECIFIC.evtx"/>
    <s v="D:\EventLogs\Member Servers\System\SRV_SYS_WARN_UNSPECIFIC.evtx"/>
    <s v="Circular"/>
    <s v="Member Servers-System-Warnings/Unspecific"/>
  </r>
  <r>
    <x v="3"/>
    <s v="Application"/>
    <s v="Criticals"/>
    <s v="Unspecific"/>
    <s v="1GB"/>
    <s v="AutoBackup - archive log files"/>
    <x v="0"/>
    <s v="&lt;Select Path=&quot;Application&quot;&gt;*[System[(Level=1 )]]&lt;/Select&gt;"/>
    <s v="WEF-TargetGroup_PAW"/>
    <s v="True"/>
    <s v="Priviledged Admin Workstation-Application-Criticals"/>
    <n v="1"/>
    <x v="0"/>
    <s v="PAW_APP_CRITIC_UNSPECIFIC"/>
    <s v="Application"/>
    <s v="PAW_APP_CRITIC_EVENTS"/>
    <s v="D:\EventLogs\Priviledged Admin Workstation\Application"/>
    <s v="PAW_APP_CRITIC_UNSPECIFIC.evtx"/>
    <s v="D:\EventLogs\Priviledged Admin Workstation\Application\PAW_APP_CRITIC_UNSPECIFIC.evtx"/>
    <s v="AutoBackup"/>
    <s v="Priviledged Admin Workstation-Application-Criticals/Unspecific"/>
  </r>
  <r>
    <x v="3"/>
    <s v="Application"/>
    <s v="Errors"/>
    <s v="Unspecific"/>
    <s v="1GB"/>
    <s v="AutoBackup - archive log files"/>
    <x v="0"/>
    <s v="&lt;Select Path=&quot;Application&quot;&gt;*[System[(Level=2)]]&lt;/Select&gt;"/>
    <s v="WEF-TargetGroup_PAW"/>
    <s v="True"/>
    <s v="Priviledged Admin Workstation-Application-Errors"/>
    <n v="1"/>
    <x v="0"/>
    <s v="PAW_APP_ERROR_UNSPECIFIC"/>
    <s v="Application"/>
    <s v="PAW_APP_ERROR_EVENTS"/>
    <s v="D:\EventLogs\Priviledged Admin Workstation\Application"/>
    <s v="PAW_APP_ERROR_UNSPECIFIC.evtx"/>
    <s v="D:\EventLogs\Priviledged Admin Workstation\Application\PAW_APP_ERROR_UNSPECIFIC.evtx"/>
    <s v="AutoBackup"/>
    <s v="Priviledged Admin Workstation-Application-Errors/Unspecific"/>
  </r>
  <r>
    <x v="3"/>
    <s v="Application"/>
    <s v="Informations"/>
    <s v="Unspecific"/>
    <s v="1GB"/>
    <s v="Overwrite as needed"/>
    <x v="0"/>
    <s v="&lt;Select Path=&quot;Application&quot;&gt;*[System[(Level=4 or Level=0 or Level=5)]]&lt;/Select&gt;"/>
    <s v="WEF-TargetGroup_PAW"/>
    <s v="True"/>
    <s v="Priviledged Admin Workstation-Application-Informations"/>
    <n v="1"/>
    <x v="0"/>
    <s v="PAW_APP_INFO_UNSPECIFIC"/>
    <s v="Application"/>
    <s v="PAW_APP_INFO_EVENTS"/>
    <s v="D:\EventLogs\Priviledged Admin Workstation\Application"/>
    <s v="PAW_APP_INFO_UNSPECIFIC.evtx"/>
    <s v="D:\EventLogs\Priviledged Admin Workstation\Application\PAW_APP_INFO_UNSPECIFIC.evtx"/>
    <s v="Circular"/>
    <s v="Priviledged Admin Workstation-Application-Informations/Unspecific"/>
  </r>
  <r>
    <x v="3"/>
    <s v="Application"/>
    <s v="Warnings"/>
    <s v="Unspecific"/>
    <s v="1GB"/>
    <s v="Overwrite as needed"/>
    <x v="0"/>
    <s v="&lt;Select Path=&quot;Application&quot;&gt;*[System[(Level=3)]]&lt;/Select&gt;"/>
    <s v="WEF-TargetGroup_PAW"/>
    <s v="True"/>
    <s v="Priviledged Admin Workstation-Application-Warnings"/>
    <n v="1"/>
    <x v="0"/>
    <s v="PAW_APP_WARN_UNSPECIFIC"/>
    <s v="Application"/>
    <s v="PAW_APP_WARN_EVENTS"/>
    <s v="D:\EventLogs\Priviledged Admin Workstation\Application"/>
    <s v="PAW_APP_WARN_UNSPECIFIC.evtx"/>
    <s v="D:\EventLogs\Priviledged Admin Workstation\Application\PAW_APP_WARN_UNSPECIFIC.evtx"/>
    <s v="Circular"/>
    <s v="Priviledged Admin Workstation-Application-Warnings/Unspecific"/>
  </r>
  <r>
    <x v="3"/>
    <s v="Security Account Logon"/>
    <s v="Failure"/>
    <s v="Disabled Expired Locked Out"/>
    <s v="1GB"/>
    <s v="AutoBackup - archive log files"/>
    <x v="0"/>
    <s v="&lt;Select Path=&quot;Security&quot;&gt;*[System[Provider[@Name='Microsoft-Windows-Security-Auditing'] and (EventID=4768)]] and *[EventData[Data[@Name='Status']='0x12']]&lt;/Select&gt;&lt;Select Path=&quot;Security&quot;&gt;*[System[Provider[@Name='Microsoft-Windows-Security-Auditing'] and (EventID=4771)]] and *[EventData[Data[@Name='Status']='0x12']]&lt;/Select&gt;&lt;Select Path=&quot;Security&quot;&gt;*[System[Provider[@Name='Microsoft-Windows-Security-Auditing'] and (EventID=4776)]] and *[EventData[Data[@Name='Status']='0xC0000072']]&lt;/Select&gt;&lt;Select Path=&quot;Security&quot;&gt;*[System[Provider[@Name='Microsoft-Windows-Security-Auditing'] and (EventID=4776)]] and *[EventData[Data[@Name='Status']='0xC0000234']]&lt;/Select&gt;&lt;Select Path=&quot;Security&quot;&gt;*[System[Provider[@Name='Microsoft-Windows-Security-Auditing'] and (EventID=4776)]] and *[EventData[Data[@Name='Status']='0xc0000193']]&lt;/Select&gt;&lt;Select Path=&quot;Security&quot;&gt;*[System[Provider[@Name='Microsoft-Windows-Security-Auditing'] and (EventID=4776)]] and *[EventData[Data[@Name='Status']='0xC000006F']]&lt;/Select&gt;"/>
    <s v="WEF-TargetGroup_PAW"/>
    <s v="True"/>
    <s v="Priviledged Admin Workstation-Security Account Logon-Failure"/>
    <n v="6"/>
    <x v="0"/>
    <s v="PAW_SECAL_FAIL_DISABLEDEXPIREDLOCKEDOUT"/>
    <s v="Security"/>
    <s v="PAW_SECAL_FAIL_EVENTS"/>
    <s v="D:\EventLogs\Priviledged Admin Workstation\Security Account Logon"/>
    <s v="PAW_SECAL_FAIL_DISABLEDEXPIREDLOCKEDOUT.evtx"/>
    <s v="D:\EventLogs\Priviledged Admin Workstation\Security Account Logon\PAW_SECAL_FAIL_DISABLEDEXPIREDLOCKEDOUT.evtx"/>
    <s v="AutoBackup"/>
    <s v="Priviledged Admin Workstation-Security Account Logon-Failure/Disabled Expired Locked Out"/>
  </r>
  <r>
    <x v="3"/>
    <s v="Security Account Logon"/>
    <s v="Failure"/>
    <s v="Invalid Password"/>
    <s v="1GB"/>
    <s v="AutoBackup - archive log files"/>
    <x v="0"/>
    <s v="&lt;Select Path=&quot;Security&quot;&gt;*[System[Provider[@Name='Microsoft-Windows-Security-Auditing'] and (EventID=4771)]] and *[EventData[Data[@Name='Status']='0x18']]&lt;/Select&gt;&lt;Select Path=&quot;Security&quot;&gt;*[System[Provider[@Name='Microsoft-Windows-Security-Auditing'] and (EventID=4776)]] and *[EventData[Data[@Name='Status']='0xC000006A']]&lt;/Select&gt;"/>
    <s v="WEF-TargetGroup_PAW"/>
    <s v="True"/>
    <s v="Priviledged Admin Workstation-Security Account Logon-Failure"/>
    <n v="6"/>
    <x v="0"/>
    <s v="PAW_SECAL_FAIL_INVALIDPASSWORD"/>
    <s v="Security"/>
    <s v="PAW_SECAL_FAIL_EVENTS"/>
    <s v="D:\EventLogs\Priviledged Admin Workstation\Security Account Logon"/>
    <s v="PAW_SECAL_FAIL_INVALIDPASSWORD.evtx"/>
    <s v="D:\EventLogs\Priviledged Admin Workstation\Security Account Logon\PAW_SECAL_FAIL_INVALIDPASSWORD.evtx"/>
    <s v="AutoBackup"/>
    <s v="Priviledged Admin Workstation-Security Account Logon-Failure/Invalid Password"/>
  </r>
  <r>
    <x v="3"/>
    <s v="Security Account Logon"/>
    <s v="Failure"/>
    <s v="Invalid Username"/>
    <s v="1GB"/>
    <s v="AutoBackup - archive log files"/>
    <x v="0"/>
    <s v="&lt;Select Path=&quot;Security&quot;&gt;*[System[Provider[@Name='Microsoft-Windows-Security-Auditing'] and (EventID=4768)]] and *[EventData[Data[@Name='Status']='0x6']]&lt;/Select&gt;&lt;Select Path=&quot;Security&quot;&gt;*[System[Provider[@Name='Microsoft-Windows-Security-Auditing'] and (EventID=4776)]] and *[EventData[Data[@Name='Status']='0xC0000064']]&lt;/Select&gt;"/>
    <s v="WEF-TargetGroup_PAW"/>
    <s v="True"/>
    <s v="Priviledged Admin Workstation-Security Account Logon-Failure"/>
    <n v="6"/>
    <x v="0"/>
    <s v="PAW_SECAL_FAIL_INVALIDUSERNAME"/>
    <s v="Security"/>
    <s v="PAW_SECAL_FAIL_EVENTS"/>
    <s v="D:\EventLogs\Priviledged Admin Workstation\Security Account Logon"/>
    <s v="PAW_SECAL_FAIL_INVALIDUSERNAME.evtx"/>
    <s v="D:\EventLogs\Priviledged Admin Workstation\Security Account Logon\PAW_SECAL_FAIL_INVALIDUSERNAME.evtx"/>
    <s v="AutoBackup"/>
    <s v="Priviledged Admin Workstation-Security Account Logon-Failure/Invalid Username"/>
  </r>
  <r>
    <x v="3"/>
    <s v="Security Account Logon"/>
    <s v="Failure"/>
    <s v="Kerberos TGS Failure"/>
    <s v="1GB"/>
    <s v="AutoBackup - archive log files"/>
    <x v="0"/>
    <s v="&lt;Select Path=&quot;Security&quot;&gt;*[System[Provider[@Name='Microsoft-Windows-Security-Auditing'] and (EventID=4769)]]&lt;/Select&gt;&lt;Suppress Path=&quot;Security&quot;&gt;*[System[Provider[@Name='Microsoft-Windows-Security-Auditing'] and (EventID=4769)]] and *[EventData[Data[@Name='Status']='0x0']]&lt;/Suppress&gt;"/>
    <s v="WEF-TargetGroup_PAW"/>
    <s v="True"/>
    <s v="Priviledged Admin Workstation-Security Account Logon-Failure"/>
    <n v="6"/>
    <x v="0"/>
    <s v="PAW_SECAL_FAIL_KERBEROSTGSFAILURE"/>
    <s v="Security"/>
    <s v="PAW_SECAL_FAIL_EVENTS"/>
    <s v="D:\EventLogs\Priviledged Admin Workstation\Security Account Logon"/>
    <s v="PAW_SECAL_FAIL_KERBEROSTGSFAILURE.evtx"/>
    <s v="D:\EventLogs\Priviledged Admin Workstation\Security Account Logon\PAW_SECAL_FAIL_KERBEROSTGSFAILURE.evtx"/>
    <s v="AutoBackup"/>
    <s v="Priviledged Admin Workstation-Security Account Logon-Failure/Kerberos TGS Failure"/>
  </r>
  <r>
    <x v="3"/>
    <s v="Security Account Logon"/>
    <s v="Failure"/>
    <s v="Password Expired"/>
    <s v="1GB"/>
    <s v="AutoBackup - archive log files"/>
    <x v="0"/>
    <s v="&lt;Select Path=&quot;Security&quot;&gt;*[System[Provider[@Name='Microsoft-Windows-Security-Auditing'] and (EventID=4768)]] and *[EventData[Data[@Name='Status']='0x17']]&lt;/Select&gt;&lt;Select Path=&quot;Security&quot;&gt;*[System[Provider[@Name='Microsoft-Windows-Security-Auditing'] and (EventID=4776)]] and *[EventData[Data[@Name='Status']='0xC0000071']]&lt;/Select&gt;"/>
    <s v="WEF-TargetGroup_PAW"/>
    <s v="True"/>
    <s v="Priviledged Admin Workstation-Security Account Logon-Failure"/>
    <n v="6"/>
    <x v="0"/>
    <s v="PAW_SECAL_FAIL_PASSWORDEXPIRED"/>
    <s v="Security"/>
    <s v="PAW_SECAL_FAIL_EVENTS"/>
    <s v="D:\EventLogs\Priviledged Admin Workstation\Security Account Logon"/>
    <s v="PAW_SECAL_FAIL_PASSWORDEXPIRED.evtx"/>
    <s v="D:\EventLogs\Priviledged Admin Workstation\Security Account Logon\PAW_SECAL_FAIL_PASSWORDEXPIRED.evtx"/>
    <s v="AutoBackup"/>
    <s v="Priviledged Admin Workstation-Security Account Logon-Failure/Password Expired"/>
  </r>
  <r>
    <x v="3"/>
    <s v="Security Account Logon"/>
    <s v="Failure"/>
    <s v="Workstation Restrictions"/>
    <s v="1GB"/>
    <s v="AutoBackup - archive log files"/>
    <x v="0"/>
    <s v="&lt;Select Path=&quot;Security&quot;&gt;*[System[Provider[@Name='Microsoft-Windows-Security-Auditing'] and (EventID=4768)]] and *[EventData[Data[@Name='Status']='0xC']]&lt;/Select&gt;&lt;Select Path=&quot;Security&quot;&gt;*[System[Provider[@Name='Microsoft-Windows-Security-Auditing'] and (EventID=4776)]] and *[EventData[Data[@Name='Status']='0xC0000070']]&lt;/Select&gt;"/>
    <s v="WEF-TargetGroup_PAW"/>
    <s v="True"/>
    <s v="Priviledged Admin Workstation-Security Account Logon-Failure"/>
    <n v="6"/>
    <x v="0"/>
    <s v="PAW_SECAL_FAIL_WORKSTATIONRESTRICTIONS"/>
    <s v="Security"/>
    <s v="PAW_SECAL_FAIL_EVENTS"/>
    <s v="D:\EventLogs\Priviledged Admin Workstation\Security Account Logon"/>
    <s v="PAW_SECAL_FAIL_WORKSTATIONRESTRICTIONS.evtx"/>
    <s v="D:\EventLogs\Priviledged Admin Workstation\Security Account Logon\PAW_SECAL_FAIL_WORKSTATIONRESTRICTIONS.evtx"/>
    <s v="AutoBackup"/>
    <s v="Priviledged Admin Workstation-Security Account Logon-Failure/Workstation Restrictions"/>
  </r>
  <r>
    <x v="3"/>
    <s v="Security Account Logon"/>
    <s v="Successful"/>
    <s v="Credential Validation"/>
    <s v="1GB"/>
    <s v="AutoBackup - archive log files"/>
    <x v="0"/>
    <s v="&lt;Select Path=&quot;Security&quot;&gt;*[System[Provider[@Name='Microsoft-Windows-Security-Auditing'] and (EventID=4776)]] and *[EventData[Data[@Name='Status']='0x0']]&lt;/Select&gt;"/>
    <s v="WEF-TargetGroup_PAW"/>
    <s v="True"/>
    <s v="Priviledged Admin Workstation-Security Account Logon-Successful"/>
    <n v="3"/>
    <x v="0"/>
    <s v="PAW_SECAL_SUCC_CREDENTIALVALIDATION"/>
    <s v="Security"/>
    <s v="PAW_SECAL_SUCC_EVENTS"/>
    <s v="D:\EventLogs\Priviledged Admin Workstation\Security Account Logon"/>
    <s v="PAW_SECAL_SUCC_CREDENTIALVALIDATION.evtx"/>
    <s v="D:\EventLogs\Priviledged Admin Workstation\Security Account Logon\PAW_SECAL_SUCC_CREDENTIALVALIDATION.evtx"/>
    <s v="AutoBackup"/>
    <s v="Priviledged Admin Workstation-Security Account Logon-Successful/Credential Validation"/>
  </r>
  <r>
    <x v="3"/>
    <s v="Security Account Logon"/>
    <s v="Successful"/>
    <s v="Kerberos AS"/>
    <s v="2GB"/>
    <s v="AutoBackup - archive log files"/>
    <x v="0"/>
    <s v="&lt;Select Path=&quot;Security&quot;&gt;*[System[Provider[@Name='Microsoft-Windows-Security-Auditing'] and (EventID=4768)]] and *[EventData[Data[@Name='Status']='0x0']]&lt;/Select&gt;"/>
    <s v="WEF-TargetGroup_PAW"/>
    <s v="True"/>
    <s v="Priviledged Admin Workstation-Security Account Logon-Successful"/>
    <n v="3"/>
    <x v="0"/>
    <s v="PAW_SECAL_SUCC_KERBEROSAS"/>
    <s v="Security"/>
    <s v="PAW_SECAL_SUCC_EVENTS"/>
    <s v="D:\EventLogs\Priviledged Admin Workstation\Security Account Logon"/>
    <s v="PAW_SECAL_SUCC_KERBEROSAS.evtx"/>
    <s v="D:\EventLogs\Priviledged Admin Workstation\Security Account Logon\PAW_SECAL_SUCC_KERBEROSAS.evtx"/>
    <s v="AutoBackup"/>
    <s v="Priviledged Admin Workstation-Security Account Logon-Successful/Kerberos AS"/>
  </r>
  <r>
    <x v="3"/>
    <s v="Security Account Logon"/>
    <s v="Successful"/>
    <s v="Kerberos TGS"/>
    <s v="1GB"/>
    <s v="AutoBackup - archive log files"/>
    <x v="0"/>
    <s v="&lt;Select Path=&quot;Security&quot;&gt;*[System[Provider[@Name='Microsoft-Windows-Security-Auditing'] and (EventID=4769)]] and *[EventData[Data[@Name='Status']='0x0']]&lt;/Select&gt;"/>
    <s v="WEF-TargetGroup_PAW"/>
    <s v="True"/>
    <s v="Priviledged Admin Workstation-Security Account Logon-Successful"/>
    <n v="3"/>
    <x v="0"/>
    <s v="PAW_SECAL_SUCC_KERBEROSTGS"/>
    <s v="Security"/>
    <s v="PAW_SECAL_SUCC_EVENTS"/>
    <s v="D:\EventLogs\Priviledged Admin Workstation\Security Account Logon"/>
    <s v="PAW_SECAL_SUCC_KERBEROSTGS.evtx"/>
    <s v="D:\EventLogs\Priviledged Admin Workstation\Security Account Logon\PAW_SECAL_SUCC_KERBEROSTGS.evtx"/>
    <s v="AutoBackup"/>
    <s v="Priviledged Admin Workstation-Security Account Logon-Successful/Kerberos TGS"/>
  </r>
  <r>
    <x v="3"/>
    <s v="Security Logon"/>
    <s v="Failure"/>
    <s v="Logon Failure Batch"/>
    <s v="1GB"/>
    <s v="AutoBackup - archive log files"/>
    <x v="0"/>
    <s v="&lt;Select Path=&quot;Security&quot;&gt;*[System[Provider[@Name='Microsoft-Windows-Security-Auditing'] and (EventID=4625)]] and *[EventData[Data[@Name='LogonType']='4']]&lt;/Select&gt;"/>
    <s v="WEF-TargetGroup_PAW"/>
    <s v="True"/>
    <s v="Priviledged Admin Workstation-Security Logon-Failure"/>
    <n v="6"/>
    <x v="0"/>
    <s v="PAW_SECLL_FAIL_LOGONFAILUREBATCH"/>
    <s v="Security"/>
    <s v="PAW_SECLL_FAIL_EVENTS"/>
    <s v="D:\EventLogs\Priviledged Admin Workstation\Security Logon"/>
    <s v="PAW_SECLL_FAIL_LOGONFAILUREBATCH.evtx"/>
    <s v="D:\EventLogs\Priviledged Admin Workstation\Security Logon\PAW_SECLL_FAIL_LOGONFAILUREBATCH.evtx"/>
    <s v="AutoBackup"/>
    <s v="Priviledged Admin Workstation-Security Logon-Failure/Logon Failure Batch"/>
  </r>
  <r>
    <x v="3"/>
    <s v="Security Logon"/>
    <s v="Failure"/>
    <s v="Logon Failure Interactive"/>
    <s v="1GB"/>
    <s v="AutoBackup - archive log files"/>
    <x v="0"/>
    <s v="&lt;Select Path=&quot;Security&quot;&gt;*[System[Provider[@Name='Microsoft-Windows-Security-Auditing'] and (EventID=4625)]] and *[EventData[Data[@Name='LogonType']='2']]&lt;/Select&gt;"/>
    <s v="WEF-TargetGroup_PAW"/>
    <s v="True"/>
    <s v="Priviledged Admin Workstation-Security Logon-Failure"/>
    <n v="6"/>
    <x v="0"/>
    <s v="PAW_SECLL_FAIL_LOGONFAILUREINTERACTIVE"/>
    <s v="Security"/>
    <s v="PAW_SECLL_FAIL_EVENTS"/>
    <s v="D:\EventLogs\Priviledged Admin Workstation\Security Logon"/>
    <s v="PAW_SECLL_FAIL_LOGONFAILUREINTERACTIVE.evtx"/>
    <s v="D:\EventLogs\Priviledged Admin Workstation\Security Logon\PAW_SECLL_FAIL_LOGONFAILUREINTERACTIVE.evtx"/>
    <s v="AutoBackup"/>
    <s v="Priviledged Admin Workstation-Security Logon-Failure/Logon Failure Interactive"/>
  </r>
  <r>
    <x v="3"/>
    <s v="Security Logon"/>
    <s v="Failure"/>
    <s v="Logon Failure Network"/>
    <s v="1GB"/>
    <s v="AutoBackup - archive log files"/>
    <x v="0"/>
    <s v="&lt;Select Path=&quot;Security&quot;&gt;*[System[Provider[@Name='Microsoft-Windows-Security-Auditing'] and (EventID=4625)]] and *[EventData[Data[@Name='LogonType']='3']]&lt;/Select&gt;"/>
    <s v="WEF-TargetGroup_PAW"/>
    <s v="True"/>
    <s v="Priviledged Admin Workstation-Security Logon-Failure"/>
    <n v="6"/>
    <x v="0"/>
    <s v="PAW_SECLL_FAIL_LOGONFAILURENETWORK"/>
    <s v="Security"/>
    <s v="PAW_SECLL_FAIL_EVENTS"/>
    <s v="D:\EventLogs\Priviledged Admin Workstation\Security Logon"/>
    <s v="PAW_SECLL_FAIL_LOGONFAILURENETWORK.evtx"/>
    <s v="D:\EventLogs\Priviledged Admin Workstation\Security Logon\PAW_SECLL_FAIL_LOGONFAILURENETWORK.evtx"/>
    <s v="AutoBackup"/>
    <s v="Priviledged Admin Workstation-Security Logon-Failure/Logon Failure Network"/>
  </r>
  <r>
    <x v="3"/>
    <s v="Security Logon"/>
    <s v="Failure"/>
    <s v="Logon Failure Remote Interactive"/>
    <s v="1GB"/>
    <s v="AutoBackup - archive log files"/>
    <x v="0"/>
    <s v="&lt;Select Path=&quot;Security&quot;&gt;*[System[Provider[@Name='Microsoft-Windows-Security-Auditing'] and (EventID=4625)]] and *[EventData[Data[@Name='LogonType']='10']]&lt;/Select&gt;"/>
    <s v="WEF-TargetGroup_PAW"/>
    <s v="True"/>
    <s v="Priviledged Admin Workstation-Security Logon-Failure"/>
    <n v="6"/>
    <x v="0"/>
    <s v="PAW_SECLL_FAIL_LOGONFAILUREREMOTEINTERACTIVE"/>
    <s v="Security"/>
    <s v="PAW_SECLL_FAIL_EVENTS"/>
    <s v="D:\EventLogs\Priviledged Admin Workstation\Security Logon"/>
    <s v="PAW_SECLL_FAIL_LOGONFAILUREREMOTEINTERACTIVE.evtx"/>
    <s v="D:\EventLogs\Priviledged Admin Workstation\Security Logon\PAW_SECLL_FAIL_LOGONFAILUREREMOTEINTERACTIVE.evtx"/>
    <s v="AutoBackup"/>
    <s v="Priviledged Admin Workstation-Security Logon-Failure/Logon Failure Remote Interactive"/>
  </r>
  <r>
    <x v="3"/>
    <s v="Security Logon"/>
    <s v="Failure"/>
    <s v="Logon Failure Service"/>
    <s v="1GB"/>
    <s v="AutoBackup - archive log files"/>
    <x v="0"/>
    <s v="&lt;Select Path=&quot;Security&quot;&gt;*[System[Provider[@Name='Microsoft-Windows-Security-Auditing'] and (EventID=4625)]] and *[EventData[Data[@Name='LogonType']='5']]&lt;/Select&gt;"/>
    <s v="WEF-TargetGroup_PAW"/>
    <s v="True"/>
    <s v="Priviledged Admin Workstation-Security Logon-Failure"/>
    <n v="6"/>
    <x v="0"/>
    <s v="PAW_SECLL_FAIL_LOGONFAILURESERVICE"/>
    <s v="Security"/>
    <s v="PAW_SECLL_FAIL_EVENTS"/>
    <s v="D:\EventLogs\Priviledged Admin Workstation\Security Logon"/>
    <s v="PAW_SECLL_FAIL_LOGONFAILURESERVICE.evtx"/>
    <s v="D:\EventLogs\Priviledged Admin Workstation\Security Logon\PAW_SECLL_FAIL_LOGONFAILURESERVICE.evtx"/>
    <s v="AutoBackup"/>
    <s v="Priviledged Admin Workstation-Security Logon-Failure/Logon Failure Service"/>
  </r>
  <r>
    <x v="3"/>
    <s v="Security Logon"/>
    <s v="Failure"/>
    <s v="Logon Failure Unlock"/>
    <s v="1GB"/>
    <s v="AutoBackup - archive log files"/>
    <x v="0"/>
    <s v="&lt;Select Path=&quot;Security&quot;&gt;*[System[Provider[@Name='Microsoft-Windows-Security-Auditing'] and (EventID=4625)]] and *[EventData[Data[@Name='LogonType']='7']]&lt;/Select&gt;"/>
    <s v="WEF-TargetGroup_PAW"/>
    <s v="True"/>
    <s v="Priviledged Admin Workstation-Security Logon-Failure"/>
    <n v="6"/>
    <x v="0"/>
    <s v="PAW_SECLL_FAIL_LOGONFAILUREUNLOCK"/>
    <s v="Security"/>
    <s v="PAW_SECLL_FAIL_EVENTS"/>
    <s v="D:\EventLogs\Priviledged Admin Workstation\Security Logon"/>
    <s v="PAW_SECLL_FAIL_LOGONFAILUREUNLOCK.evtx"/>
    <s v="D:\EventLogs\Priviledged Admin Workstation\Security Logon\PAW_SECLL_FAIL_LOGONFAILUREUNLOCK.evtx"/>
    <s v="AutoBackup"/>
    <s v="Priviledged Admin Workstation-Security Logon-Failure/Logon Failure Unlock"/>
  </r>
  <r>
    <x v="3"/>
    <s v="Security Logon"/>
    <s v="Successful"/>
    <s v="Logon Success Batch"/>
    <s v="1GB"/>
    <s v="AutoBackup - archive log files"/>
    <x v="0"/>
    <s v="&lt;Select Path=&quot;Security&quot;&gt;*[System[Provider[@Name='Microsoft-Windows-Security-Auditing'] and (EventID=4624)]] and *[EventData[Data[@Name='LogonType']='4']]&lt;/Select&gt;"/>
    <s v="WEF-TargetGroup_PAW"/>
    <s v="True"/>
    <s v="Priviledged Admin Workstation-Security Logon-Successful"/>
    <n v="6"/>
    <x v="0"/>
    <s v="PAW_SECLL_SUCC_LOGONSUCCESSBATCH"/>
    <s v="Security"/>
    <s v="PAW_SECLL_SUCC_EVENTS"/>
    <s v="D:\EventLogs\Priviledged Admin Workstation\Security Logon"/>
    <s v="PAW_SECLL_SUCC_LOGONSUCCESSBATCH.evtx"/>
    <s v="D:\EventLogs\Priviledged Admin Workstation\Security Logon\PAW_SECLL_SUCC_LOGONSUCCESSBATCH.evtx"/>
    <s v="AutoBackup"/>
    <s v="Priviledged Admin Workstation-Security Logon-Successful/Logon Success Batch"/>
  </r>
  <r>
    <x v="3"/>
    <s v="Security Logon"/>
    <s v="Successful"/>
    <s v="Logon Success Interactive"/>
    <s v="1GB"/>
    <s v="AutoBackup - archive log files"/>
    <x v="0"/>
    <s v="&lt;Select Path=&quot;Security&quot;&gt;*[System[Provider[@Name='Microsoft-Windows-Security-Auditing'] and (EventID=4624)]] and *[EventData[Data[@Name='LogonType']='2']]&lt;/Select&gt;&lt;Suppress Path=&quot;Security&quot;&gt;*[System[Provider[@Name='Microsoft-Windows-Security-Auditing'] and (EventID=4624)]] and *[EventData[Data[@Name='TargetDomainName']='Window Manager']]&lt;/Suppress&gt;"/>
    <s v="WEF-TargetGroup_PAW"/>
    <s v="True"/>
    <s v="Priviledged Admin Workstation-Security Logon-Successful"/>
    <n v="6"/>
    <x v="0"/>
    <s v="PAW_SECLL_SUCC_LOGONSUCCESSINTERACTIVE"/>
    <s v="Security"/>
    <s v="PAW_SECLL_SUCC_EVENTS"/>
    <s v="D:\EventLogs\Priviledged Admin Workstation\Security Logon"/>
    <s v="PAW_SECLL_SUCC_LOGONSUCCESSINTERACTIVE.evtx"/>
    <s v="D:\EventLogs\Priviledged Admin Workstation\Security Logon\PAW_SECLL_SUCC_LOGONSUCCESSINTERACTIVE.evtx"/>
    <s v="AutoBackup"/>
    <s v="Priviledged Admin Workstation-Security Logon-Successful/Logon Success Interactive"/>
  </r>
  <r>
    <x v="3"/>
    <s v="Security Logon"/>
    <s v="Successful"/>
    <s v="Logon Success Network"/>
    <s v="1GB"/>
    <s v="AutoBackup - archive log files"/>
    <x v="0"/>
    <s v="&lt;Select Path=&quot;Security&quot;&gt;*[System[Provider[@Name='Microsoft-Windows-Security-Auditing'] and (EventID=4624)]] and *[EventData[Data[@Name='LogonType']='3']]&lt;/Select&gt;&lt;Suppress Path=&quot;Security&quot;&gt;*[System[Provider[@Name='Microsoft-Windows-Security-Auditing'] and (EventID=4624)]] and *[EventData[Data[@Name='TargetUserSid']='S-1-5-18']]&lt;/Suppress&gt;"/>
    <s v="WEF-TargetGroup_PAW"/>
    <s v="True"/>
    <s v="Priviledged Admin Workstation-Security Logon-Successful"/>
    <n v="6"/>
    <x v="0"/>
    <s v="PAW_SECLL_SUCC_LOGONSUCCESSNETWORK"/>
    <s v="Security"/>
    <s v="PAW_SECLL_SUCC_EVENTS"/>
    <s v="D:\EventLogs\Priviledged Admin Workstation\Security Logon"/>
    <s v="PAW_SECLL_SUCC_LOGONSUCCESSNETWORK.evtx"/>
    <s v="D:\EventLogs\Priviledged Admin Workstation\Security Logon\PAW_SECLL_SUCC_LOGONSUCCESSNETWORK.evtx"/>
    <s v="AutoBackup"/>
    <s v="Priviledged Admin Workstation-Security Logon-Successful/Logon Success Network"/>
  </r>
  <r>
    <x v="3"/>
    <s v="Security Logon"/>
    <s v="Successful"/>
    <s v="Logon Success Remote Interactive"/>
    <s v="1GB"/>
    <s v="AutoBackup - archive log files"/>
    <x v="0"/>
    <s v="&lt;Select Path=&quot;Security&quot;&gt;*[System[Provider[@Name='Microsoft-Windows-Security-Auditing'] and (EventID=4624)]] and *[EventData[Data[@Name='LogonType']='10']]&lt;/Select&gt;"/>
    <s v="WEF-TargetGroup_PAW"/>
    <s v="True"/>
    <s v="Priviledged Admin Workstation-Security Logon-Successful"/>
    <n v="6"/>
    <x v="0"/>
    <s v="PAW_SECLL_SUCC_LOGONSUCCESSREMOTEINTERACTIVE"/>
    <s v="Security"/>
    <s v="PAW_SECLL_SUCC_EVENTS"/>
    <s v="D:\EventLogs\Priviledged Admin Workstation\Security Logon"/>
    <s v="PAW_SECLL_SUCC_LOGONSUCCESSREMOTEINTERACTIVE.evtx"/>
    <s v="D:\EventLogs\Priviledged Admin Workstation\Security Logon\PAW_SECLL_SUCC_LOGONSUCCESSREMOTEINTERACTIVE.evtx"/>
    <s v="AutoBackup"/>
    <s v="Priviledged Admin Workstation-Security Logon-Successful/Logon Success Remote Interactive"/>
  </r>
  <r>
    <x v="3"/>
    <s v="Security Logon"/>
    <s v="Successful"/>
    <s v="Logon Success Service"/>
    <s v="1GB"/>
    <s v="AutoBackup - archive log files"/>
    <x v="0"/>
    <s v="&lt;Select Path=&quot;Security&quot;&gt;*[System[Provider[@Name='Microsoft-Windows-Security-Auditing'] and (EventID=4624)]] and *[EventData[Data[@Name='LogonType']='5']]&lt;/Select&gt;&lt;Suppress Path=&quot;Security&quot;&gt;*[System[Provider[@Name='Microsoft-Windows-Security-Auditing'] and (EventID=4624)]] and *[EventData[Data[@Name='TargetDomainName']='NT AUTHORITY']]&lt;/Suppress&gt;"/>
    <s v="WEF-TargetGroup_PAW"/>
    <s v="True"/>
    <s v="Priviledged Admin Workstation-Security Logon-Successful"/>
    <n v="6"/>
    <x v="0"/>
    <s v="PAW_SECLL_SUCC_LOGONSUCCESSSERVICE"/>
    <s v="Security"/>
    <s v="PAW_SECLL_SUCC_EVENTS"/>
    <s v="D:\EventLogs\Priviledged Admin Workstation\Security Logon"/>
    <s v="PAW_SECLL_SUCC_LOGONSUCCESSSERVICE.evtx"/>
    <s v="D:\EventLogs\Priviledged Admin Workstation\Security Logon\PAW_SECLL_SUCC_LOGONSUCCESSSERVICE.evtx"/>
    <s v="AutoBackup"/>
    <s v="Priviledged Admin Workstation-Security Logon-Successful/Logon Success Service"/>
  </r>
  <r>
    <x v="3"/>
    <s v="Security Logon"/>
    <s v="Successful"/>
    <s v="Logon Success Unlock"/>
    <s v="1GB"/>
    <s v="AutoBackup - archive log files"/>
    <x v="0"/>
    <s v="&lt;Select Path=&quot;Security&quot;&gt;*[System[Provider[@Name='Microsoft-Windows-Security-Auditing'] and (EventID=4624)]] and *[EventData[Data[@Name='LogonType']='7']]&lt;/Select&gt;"/>
    <s v="WEF-TargetGroup_PAW"/>
    <s v="True"/>
    <s v="Priviledged Admin Workstation-Security Logon-Successful"/>
    <n v="6"/>
    <x v="0"/>
    <s v="PAW_SECLL_SUCC_LOGONSUCCESSUNLOCK"/>
    <s v="Security"/>
    <s v="PAW_SECLL_SUCC_EVENTS"/>
    <s v="D:\EventLogs\Priviledged Admin Workstation\Security Logon"/>
    <s v="PAW_SECLL_SUCC_LOGONSUCCESSUNLOCK.evtx"/>
    <s v="D:\EventLogs\Priviledged Admin Workstation\Security Logon\PAW_SECLL_SUCC_LOGONSUCCESSUNLOCK.evtx"/>
    <s v="AutoBackup"/>
    <s v="Priviledged Admin Workstation-Security Logon-Successful/Logon Success Unlock"/>
  </r>
  <r>
    <x v="3"/>
    <s v="Security Object Management"/>
    <s v="Security Group"/>
    <s v="Security Group Created"/>
    <s v="1GB"/>
    <s v="AutoBackup - archive log files"/>
    <x v="0"/>
    <s v="&lt;Select Path=&quot;Security&quot;&gt;*[System[Provider[@Name='Microsoft-Windows-Security-Auditing'] and (EventID=4727)]]&lt;/Select&gt;&lt;Select Path=&quot;Security&quot;&gt;*[System[Provider[@Name='Microsoft-Windows-Security-Auditing'] and (EventID=4731)]]&lt;/Select&gt;&lt;Select Path=&quot;Security&quot;&gt;*[System[Provider[@Name='Microsoft-Windows-Security-Auditing'] and (EventID=4754)]]&lt;/Select&gt;"/>
    <s v="WEF-TargetGroup_PAW"/>
    <s v="True"/>
    <s v="Priviledged Admin Workstation-Security Object Management-Security Group"/>
    <n v="6"/>
    <x v="0"/>
    <s v="PAW_SECAM_GMSEC_SECURITYGROUPCREATED"/>
    <s v="Security"/>
    <s v="PAW_SECAM_GMSEC_EVENTS"/>
    <s v="D:\EventLogs\Priviledged Admin Workstation\Security Object Management"/>
    <s v="PAW_SECAM_GMSEC_SECURITYGROUPCREATED.evtx"/>
    <s v="D:\EventLogs\Priviledged Admin Workstation\Security Object Management\PAW_SECAM_GMSEC_SECURITYGROUPCREATED.evtx"/>
    <s v="AutoBackup"/>
    <s v="Priviledged Admin Workstation-Security Object Management-Security Group/Security Group Created"/>
  </r>
  <r>
    <x v="3"/>
    <s v="Security Object Management"/>
    <s v="Security Group"/>
    <s v="Security Group Deleted"/>
    <s v="1GB"/>
    <s v="AutoBackup - archive log files"/>
    <x v="0"/>
    <s v="&lt;Select Path=&quot;Security&quot;&gt;*[System[Provider[@Name='Microsoft-Windows-Security-Auditing'] and (EventID=4730)]]&lt;/Select&gt;&lt;Select Path=&quot;Security&quot;&gt;*[System[Provider[@Name='Microsoft-Windows-Security-Auditing'] and (EventID=4734)]]&lt;/Select&gt;&lt;Select Path=&quot;Security&quot;&gt;*[System[Provider[@Name='Microsoft-Windows-Security-Auditing'] and (EventID=4758)]]&lt;/Select&gt;"/>
    <s v="WEF-TargetGroup_PAW"/>
    <s v="True"/>
    <s v="Priviledged Admin Workstation-Security Object Management-Security Group"/>
    <n v="6"/>
    <x v="0"/>
    <s v="PAW_SECAM_GMSEC_SECURITYGROUPDELETED"/>
    <s v="Security"/>
    <s v="PAW_SECAM_GMSEC_EVENTS"/>
    <s v="D:\EventLogs\Priviledged Admin Workstation\Security Object Management"/>
    <s v="PAW_SECAM_GMSEC_SECURITYGROUPDELETED.evtx"/>
    <s v="D:\EventLogs\Priviledged Admin Workstation\Security Object Management\PAW_SECAM_GMSEC_SECURITYGROUPDELETED.evtx"/>
    <s v="AutoBackup"/>
    <s v="Priviledged Admin Workstation-Security Object Management-Security Group/Security Group Deleted"/>
  </r>
  <r>
    <x v="3"/>
    <s v="Security Object Management"/>
    <s v="Security Group"/>
    <s v="Security Group Member Added"/>
    <s v="1GB"/>
    <s v="AutoBackup - archive log files"/>
    <x v="0"/>
    <s v="&lt;Select Path=&quot;Security&quot;&gt;*[System[Provider[@Name='Microsoft-Windows-Security-Auditing'] and (EventID=4728)]]&lt;/Select&gt;&lt;Select Path=&quot;Security&quot;&gt;*[System[Provider[@Name='Microsoft-Windows-Security-Auditing'] and (EventID=4732)]]&lt;/Select&gt;&lt;Select Path=&quot;Security&quot;&gt;*[System[Provider[@Name='Microsoft-Windows-Security-Auditing'] and (EventID=4756)]]&lt;/Select&gt;"/>
    <s v="WEF-TargetGroup_PAW"/>
    <s v="True"/>
    <s v="Priviledged Admin Workstation-Security Object Management-Security Group"/>
    <n v="6"/>
    <x v="0"/>
    <s v="PAW_SECAM_GMSEC_SECURITYGROUPMEMBERADDED"/>
    <s v="Security"/>
    <s v="PAW_SECAM_GMSEC_EVENTS"/>
    <s v="D:\EventLogs\Priviledged Admin Workstation\Security Object Management"/>
    <s v="PAW_SECAM_GMSEC_SECURITYGROUPMEMBERADDED.evtx"/>
    <s v="D:\EventLogs\Priviledged Admin Workstation\Security Object Management\PAW_SECAM_GMSEC_SECURITYGROUPMEMBERADDED.evtx"/>
    <s v="AutoBackup"/>
    <s v="Priviledged Admin Workstation-Security Object Management-Security Group/Security Group Member Added"/>
  </r>
  <r>
    <x v="3"/>
    <s v="Security Object Management"/>
    <s v="Security Group"/>
    <s v="Security Group Member Changed"/>
    <s v="1GB"/>
    <s v="AutoBackup - archive log files"/>
    <x v="0"/>
    <s v="&lt;Select Path=&quot;Security&quot;&gt;*[System[Provider[@Name='Microsoft-Windows-Security-Auditing'] and (EventID=4735)]]&lt;/Select&gt;&lt;Select Path=&quot;Security&quot;&gt;*[System[Provider[@Name='Microsoft-Windows-Security-Auditing'] and (EventID=4737)]]&lt;/Select&gt;&lt;Select Path=&quot;Security&quot;&gt;*[System[Provider[@Name='Microsoft-Windows-Security-Auditing'] and (EventID=4755)]]&lt;/Select&gt;"/>
    <s v="WEF-TargetGroup_PAW"/>
    <s v="True"/>
    <s v="Priviledged Admin Workstation-Security Object Management-Security Group"/>
    <n v="6"/>
    <x v="0"/>
    <s v="PAW_SECAM_GMSEC_SECURITYGROUPMEMBERCHANGED"/>
    <s v="Security"/>
    <s v="PAW_SECAM_GMSEC_EVENTS"/>
    <s v="D:\EventLogs\Priviledged Admin Workstation\Security Object Management"/>
    <s v="PAW_SECAM_GMSEC_SECURITYGROUPMEMBERCHANGED.evtx"/>
    <s v="D:\EventLogs\Priviledged Admin Workstation\Security Object Management\PAW_SECAM_GMSEC_SECURITYGROUPMEMBERCHANGED.evtx"/>
    <s v="AutoBackup"/>
    <s v="Priviledged Admin Workstation-Security Object Management-Security Group/Security Group Member Changed"/>
  </r>
  <r>
    <x v="3"/>
    <s v="Security Object Management"/>
    <s v="Security Group"/>
    <s v="Security Group Member Removed"/>
    <s v="1GB"/>
    <s v="AutoBackup - archive log files"/>
    <x v="0"/>
    <s v="&lt;Select Path=&quot;Security&quot;&gt;*[System[Provider[@Name='Microsoft-Windows-Security-Auditing'] and (EventID=4729)]]&lt;/Select&gt;&lt;Select Path=&quot;Security&quot;&gt;*[System[Provider[@Name='Microsoft-Windows-Security-Auditing'] and (EventID=4733)]]&lt;/Select&gt;&lt;Select Path=&quot;Security&quot;&gt;*[System[Provider[@Name='Microsoft-Windows-Security-Auditing'] and (EventID=4757)]]&lt;/Select&gt;"/>
    <s v="WEF-TargetGroup_PAW"/>
    <s v="True"/>
    <s v="Priviledged Admin Workstation-Security Object Management-Security Group"/>
    <n v="6"/>
    <x v="0"/>
    <s v="PAW_SECAM_GMSEC_SECURITYGROUPMEMBERREMOVED"/>
    <s v="Security"/>
    <s v="PAW_SECAM_GMSEC_EVENTS"/>
    <s v="D:\EventLogs\Priviledged Admin Workstation\Security Object Management"/>
    <s v="PAW_SECAM_GMSEC_SECURITYGROUPMEMBERREMOVED.evtx"/>
    <s v="D:\EventLogs\Priviledged Admin Workstation\Security Object Management\PAW_SECAM_GMSEC_SECURITYGROUPMEMBERREMOVED.evtx"/>
    <s v="AutoBackup"/>
    <s v="Priviledged Admin Workstation-Security Object Management-Security Group/Security Group Member Removed"/>
  </r>
  <r>
    <x v="3"/>
    <s v="Security Object Management"/>
    <s v="Security Group"/>
    <s v="Security Group Type Changed"/>
    <s v="1GB"/>
    <s v="AutoBackup - archive log files"/>
    <x v="0"/>
    <s v="&lt;Select Path=&quot;Security&quot;&gt;*[System[Provider[@Name='Microsoft-Windows-Security-Auditing'] and (EventID=4764)]]&lt;/Select&gt;"/>
    <s v="WEF-TargetGroup_PAW"/>
    <s v="True"/>
    <s v="Priviledged Admin Workstation-Security Object Management-Security Group"/>
    <n v="6"/>
    <x v="0"/>
    <s v="PAW_SECAM_GMSEC_SECURITYGROUPTYPECHANGED"/>
    <s v="Security"/>
    <s v="PAW_SECAM_GMSEC_EVENTS"/>
    <s v="D:\EventLogs\Priviledged Admin Workstation\Security Object Management"/>
    <s v="PAW_SECAM_GMSEC_SECURITYGROUPTYPECHANGED.evtx"/>
    <s v="D:\EventLogs\Priviledged Admin Workstation\Security Object Management\PAW_SECAM_GMSEC_SECURITYGROUPTYPECHANGED.evtx"/>
    <s v="AutoBackup"/>
    <s v="Priviledged Admin Workstation-Security Object Management-Security Group/Security Group Type Changed"/>
  </r>
  <r>
    <x v="3"/>
    <s v="Security Object Management"/>
    <s v="User Management"/>
    <s v="User Changed"/>
    <s v="1GB"/>
    <s v="AutoBackup - archive log files"/>
    <x v="0"/>
    <s v="&lt;Select Path=&quot;Security&quot;&gt;*[System[Provider[@Name='Microsoft-Windows-Security-Auditing'] and (EventID=4738)]]&lt;/Select&gt;"/>
    <s v="WEF-TargetGroup_PAW"/>
    <s v="True"/>
    <s v="Priviledged Admin Workstation-Security Object Management-User Management"/>
    <n v="7"/>
    <x v="0"/>
    <s v="PAW_SECAM_UM_USERCHANGED"/>
    <s v="Security"/>
    <s v="PAW_SECAM_UM_EVENTS"/>
    <s v="D:\EventLogs\Priviledged Admin Workstation\Security Object Management"/>
    <s v="PAW_SECAM_UM_USERCHANGED.evtx"/>
    <s v="D:\EventLogs\Priviledged Admin Workstation\Security Object Management\PAW_SECAM_UM_USERCHANGED.evtx"/>
    <s v="AutoBackup"/>
    <s v="Priviledged Admin Workstation-Security Object Management-User Management/User Changed"/>
  </r>
  <r>
    <x v="3"/>
    <s v="Security Object Management"/>
    <s v="User Management"/>
    <s v="User Created"/>
    <s v="1GB"/>
    <s v="AutoBackup - archive log files"/>
    <x v="0"/>
    <s v="&lt;Select Path=&quot;Security&quot;&gt;*[System[Provider[@Name='Microsoft-Windows-Security-Auditing'] and (EventID=4720)]]&lt;/Select&gt;"/>
    <s v="WEF-TargetGroup_PAW"/>
    <s v="True"/>
    <s v="Priviledged Admin Workstation-Security Object Management-User Management"/>
    <n v="7"/>
    <x v="0"/>
    <s v="PAW_SECAM_UM_USERCREATED"/>
    <s v="Security"/>
    <s v="PAW_SECAM_UM_EVENTS"/>
    <s v="D:\EventLogs\Priviledged Admin Workstation\Security Object Management"/>
    <s v="PAW_SECAM_UM_USERCREATED.evtx"/>
    <s v="D:\EventLogs\Priviledged Admin Workstation\Security Object Management\PAW_SECAM_UM_USERCREATED.evtx"/>
    <s v="AutoBackup"/>
    <s v="Priviledged Admin Workstation-Security Object Management-User Management/User Created"/>
  </r>
  <r>
    <x v="3"/>
    <s v="Security Object Management"/>
    <s v="User Management"/>
    <s v="User Deleted"/>
    <s v="1GB"/>
    <s v="AutoBackup - archive log files"/>
    <x v="0"/>
    <s v="&lt;Select Path=&quot;Security&quot;&gt;*[System[Provider[@Name='Microsoft-Windows-Security-Auditing'] and (EventID=4726)]]&lt;/Select&gt;"/>
    <s v="WEF-TargetGroup_PAW"/>
    <s v="True"/>
    <s v="Priviledged Admin Workstation-Security Object Management-User Management"/>
    <n v="7"/>
    <x v="0"/>
    <s v="PAW_SECAM_UM_USERDELETED"/>
    <s v="Security"/>
    <s v="PAW_SECAM_UM_EVENTS"/>
    <s v="D:\EventLogs\Priviledged Admin Workstation\Security Object Management"/>
    <s v="PAW_SECAM_UM_USERDELETED.evtx"/>
    <s v="D:\EventLogs\Priviledged Admin Workstation\Security Object Management\PAW_SECAM_UM_USERDELETED.evtx"/>
    <s v="AutoBackup"/>
    <s v="Priviledged Admin Workstation-Security Object Management-User Management/User Deleted"/>
  </r>
  <r>
    <x v="3"/>
    <s v="Security Object Management"/>
    <s v="User Management"/>
    <s v="User Disabled"/>
    <s v="1GB"/>
    <s v="AutoBackup - archive log files"/>
    <x v="0"/>
    <s v="&lt;Select Path=&quot;Security&quot;&gt;*[System[Provider[@Name='Microsoft-Windows-Security-Auditing'] and (EventID=4725)]]&lt;/Select&gt;"/>
    <s v="WEF-TargetGroup_PAW"/>
    <s v="True"/>
    <s v="Priviledged Admin Workstation-Security Object Management-User Management"/>
    <n v="7"/>
    <x v="0"/>
    <s v="PAW_SECAM_UM_USERDISABLED"/>
    <s v="Security"/>
    <s v="PAW_SECAM_UM_EVENTS"/>
    <s v="D:\EventLogs\Priviledged Admin Workstation\Security Object Management"/>
    <s v="PAW_SECAM_UM_USERDISABLED.evtx"/>
    <s v="D:\EventLogs\Priviledged Admin Workstation\Security Object Management\PAW_SECAM_UM_USERDISABLED.evtx"/>
    <s v="AutoBackup"/>
    <s v="Priviledged Admin Workstation-Security Object Management-User Management/User Disabled"/>
  </r>
  <r>
    <x v="3"/>
    <s v="Security Object Management"/>
    <s v="User Management"/>
    <s v="User Enabled"/>
    <s v="1GB"/>
    <s v="AutoBackup - archive log files"/>
    <x v="0"/>
    <s v="&lt;Select Path=&quot;Security&quot;&gt;*[System[Provider[@Name='Microsoft-Windows-Security-Auditing'] and (EventID=4722)]]&lt;/Select&gt;"/>
    <s v="WEF-TargetGroup_PAW"/>
    <s v="True"/>
    <s v="Priviledged Admin Workstation-Security Object Management-User Management"/>
    <n v="7"/>
    <x v="0"/>
    <s v="PAW_SECAM_UM_USERENABLED"/>
    <s v="Security"/>
    <s v="PAW_SECAM_UM_EVENTS"/>
    <s v="D:\EventLogs\Priviledged Admin Workstation\Security Object Management"/>
    <s v="PAW_SECAM_UM_USERENABLED.evtx"/>
    <s v="D:\EventLogs\Priviledged Admin Workstation\Security Object Management\PAW_SECAM_UM_USERENABLED.evtx"/>
    <s v="AutoBackup"/>
    <s v="Priviledged Admin Workstation-Security Object Management-User Management/User Enabled"/>
  </r>
  <r>
    <x v="3"/>
    <s v="Security Object Management"/>
    <s v="User Management"/>
    <s v="User Password Changed"/>
    <s v="1GB"/>
    <s v="AutoBackup - archive log files"/>
    <x v="0"/>
    <s v="&lt;Select Path=&quot;Security&quot;&gt;*[System[Provider[@Name='Microsoft-Windows-Security-Auditing'] and (EventID=4723)]]&lt;/Select&gt;"/>
    <s v="WEF-TargetGroup_PAW"/>
    <s v="True"/>
    <s v="Priviledged Admin Workstation-Security Object Management-User Management"/>
    <n v="7"/>
    <x v="0"/>
    <s v="PAW_SECAM_UM_USERPASSWORDCHANGED"/>
    <s v="Security"/>
    <s v="PAW_SECAM_UM_EVENTS"/>
    <s v="D:\EventLogs\Priviledged Admin Workstation\Security Object Management"/>
    <s v="PAW_SECAM_UM_USERPASSWORDCHANGED.evtx"/>
    <s v="D:\EventLogs\Priviledged Admin Workstation\Security Object Management\PAW_SECAM_UM_USERPASSWORDCHANGED.evtx"/>
    <s v="AutoBackup"/>
    <s v="Priviledged Admin Workstation-Security Object Management-User Management/User Password Changed"/>
  </r>
  <r>
    <x v="3"/>
    <s v="Security Object Management"/>
    <s v="User Management"/>
    <s v="User Password Reset"/>
    <s v="1GB"/>
    <s v="AutoBackup - archive log files"/>
    <x v="0"/>
    <s v="&lt;Select Path=&quot;Security&quot;&gt;*[System[Provider[@Name='Microsoft-Windows-Security-Auditing'] and (EventID=4724)]]&lt;/Select&gt;"/>
    <s v="WEF-TargetGroup_PAW"/>
    <s v="True"/>
    <s v="Priviledged Admin Workstation-Security Object Management-User Management"/>
    <n v="7"/>
    <x v="0"/>
    <s v="PAW_SECAM_UM_USERPASSWORDRESET"/>
    <s v="Security"/>
    <s v="PAW_SECAM_UM_EVENTS"/>
    <s v="D:\EventLogs\Priviledged Admin Workstation\Security Object Management"/>
    <s v="PAW_SECAM_UM_USERPASSWORDRESET.evtx"/>
    <s v="D:\EventLogs\Priviledged Admin Workstation\Security Object Management\PAW_SECAM_UM_USERPASSWORDRESET.evtx"/>
    <s v="AutoBackup"/>
    <s v="Priviledged Admin Workstation-Security Object Management-User Management/User Password Reset"/>
  </r>
  <r>
    <x v="3"/>
    <s v="Security Object Management"/>
    <s v="User Special Events"/>
    <s v="Cleard Event Log"/>
    <s v="512MB"/>
    <s v="AutoBackup - archive log files"/>
    <x v="0"/>
    <s v="&lt;Select Path=&quot;Security&quot;&gt;*[System[Provider[@Name='Microsoft-Windows-Eventlog'] and (EventID=1102)]]&lt;/Select&gt;&lt;Select Path=&quot;System&quot;&gt;*[System[Provider[@Name='Microsoft-Windows-Eventlog'] and (EventID=104)]]&lt;/Select&gt;"/>
    <s v="WEF-TargetGroup_PAW"/>
    <s v="True"/>
    <s v="Priviledged Admin Workstation-Security Object Management-User Special Events"/>
    <n v="1"/>
    <x v="0"/>
    <s v="PAW_SECAM_UMEVT_CLEARDEVENTLOG"/>
    <s v="Security"/>
    <s v="PAW_SECAM_UMEVT_EVENTS"/>
    <s v="D:\EventLogs\Priviledged Admin Workstation\Security Object Management"/>
    <s v="PAW_SECAM_UMEVT_CLEARDEVENTLOG.evtx"/>
    <s v="D:\EventLogs\Priviledged Admin Workstation\Security Object Management\PAW_SECAM_UMEVT_CLEARDEVENTLOG.evtx"/>
    <s v="AutoBackup"/>
    <s v="Priviledged Admin Workstation-Security Object Management-User Special Events/Cleard Event Log"/>
  </r>
  <r>
    <x v="3"/>
    <s v="Services"/>
    <s v="Criticals"/>
    <s v="Unspecific"/>
    <s v="1GB"/>
    <s v="AutoBackup - archive log files"/>
    <x v="0"/>
    <m/>
    <s v="WEF-TargetGroup_PAW"/>
    <s v="True"/>
    <s v="Priviledged Admin Workstation-Services-Criticals"/>
    <n v="1"/>
    <x v="1"/>
    <s v="PAW_SVC_CRITIC_UNSPECIFIC"/>
    <s v="empty"/>
    <s v="PAW_SVC_CRITIC_EVENTS"/>
    <s v="D:\EventLogs\Priviledged Admin Workstation\Services"/>
    <s v="PAW_SVC_CRITIC_UNSPECIFIC.evtx"/>
    <s v="D:\EventLogs\Priviledged Admin Workstation\Services\PAW_SVC_CRITIC_UNSPECIFIC.evtx"/>
    <s v="AutoBackup"/>
    <s v="Priviledged Admin Workstation-Services-Criticals/Unspecific"/>
  </r>
  <r>
    <x v="3"/>
    <s v="Services"/>
    <s v="Errors"/>
    <s v="Unspecific"/>
    <s v="1GB"/>
    <s v="AutoBackup - archive log files"/>
    <x v="0"/>
    <m/>
    <s v="WEF-TargetGroup_PAW"/>
    <s v="True"/>
    <s v="Priviledged Admin Workstation-Services-Errors"/>
    <n v="1"/>
    <x v="1"/>
    <s v="PAW_SVC_ERROR_UNSPECIFIC"/>
    <s v="empty"/>
    <s v="PAW_SVC_ERROR_EVENTS"/>
    <s v="D:\EventLogs\Priviledged Admin Workstation\Services"/>
    <s v="PAW_SVC_ERROR_UNSPECIFIC.evtx"/>
    <s v="D:\EventLogs\Priviledged Admin Workstation\Services\PAW_SVC_ERROR_UNSPECIFIC.evtx"/>
    <s v="AutoBackup"/>
    <s v="Priviledged Admin Workstation-Services-Errors/Unspecific"/>
  </r>
  <r>
    <x v="3"/>
    <s v="Services"/>
    <s v="Informations"/>
    <s v="Unspecific"/>
    <s v="1GB"/>
    <s v="Overwrite as needed"/>
    <x v="0"/>
    <m/>
    <s v="WEF-TargetGroup_PAW"/>
    <s v="True"/>
    <s v="Priviledged Admin Workstation-Services-Informations"/>
    <n v="1"/>
    <x v="1"/>
    <s v="PAW_SVC_INFO_UNSPECIFIC"/>
    <s v="empty"/>
    <s v="PAW_SVC_INFO_EVENTS"/>
    <s v="D:\EventLogs\Priviledged Admin Workstation\Services"/>
    <s v="PAW_SVC_INFO_UNSPECIFIC.evtx"/>
    <s v="D:\EventLogs\Priviledged Admin Workstation\Services\PAW_SVC_INFO_UNSPECIFIC.evtx"/>
    <s v="Circular"/>
    <s v="Priviledged Admin Workstation-Services-Informations/Unspecific"/>
  </r>
  <r>
    <x v="3"/>
    <s v="Services"/>
    <s v="Warnings"/>
    <s v="Unspecific"/>
    <s v="1GB"/>
    <s v="Overwrite as needed"/>
    <x v="0"/>
    <m/>
    <s v="WEF-TargetGroup_PAW"/>
    <s v="True"/>
    <s v="Priviledged Admin Workstation-Services-Warnings"/>
    <n v="1"/>
    <x v="1"/>
    <s v="PAW_SVC_WARN_UNSPECIFIC"/>
    <s v="empty"/>
    <s v="PAW_SVC_WARN_EVENTS"/>
    <s v="D:\EventLogs\Priviledged Admin Workstation\Services"/>
    <s v="PAW_SVC_WARN_UNSPECIFIC.evtx"/>
    <s v="D:\EventLogs\Priviledged Admin Workstation\Services\PAW_SVC_WARN_UNSPECIFIC.evtx"/>
    <s v="Circular"/>
    <s v="Priviledged Admin Workstation-Services-Warnings/Unspecific"/>
  </r>
  <r>
    <x v="3"/>
    <s v="System"/>
    <s v="Criticals"/>
    <s v="Unspecific"/>
    <s v="1GB"/>
    <s v="AutoBackup - archive log files"/>
    <x v="0"/>
    <s v="&lt;Select Path=&quot;System&quot;&gt;*[System[(Level=1 )]]&lt;/Select&gt;"/>
    <s v="WEF-TargetGroup_PAW"/>
    <s v="True"/>
    <s v="Priviledged Admin Workstation-System-Criticals"/>
    <n v="1"/>
    <x v="0"/>
    <s v="PAW_SYS_CRITIC_UNSPECIFIC"/>
    <s v="System"/>
    <s v="PAW_SYS_CRITIC_EVENTS"/>
    <s v="D:\EventLogs\Priviledged Admin Workstation\System"/>
    <s v="PAW_SYS_CRITIC_UNSPECIFIC.evtx"/>
    <s v="D:\EventLogs\Priviledged Admin Workstation\System\PAW_SYS_CRITIC_UNSPECIFIC.evtx"/>
    <s v="AutoBackup"/>
    <s v="Priviledged Admin Workstation-System-Criticals/Unspecific"/>
  </r>
  <r>
    <x v="3"/>
    <s v="System"/>
    <s v="Errors"/>
    <s v="Unspecific"/>
    <s v="1GB"/>
    <s v="AutoBackup - archive log files"/>
    <x v="0"/>
    <s v="&lt;Select Path=&quot;System&quot;&gt;*[System[(Level=2)]]&lt;/Select&gt;"/>
    <s v="WEF-TargetGroup_PAW"/>
    <s v="True"/>
    <s v="Priviledged Admin Workstation-System-Errors"/>
    <n v="1"/>
    <x v="0"/>
    <s v="PAW_SYS_ERROR_UNSPECIFIC"/>
    <s v="System"/>
    <s v="PAW_SYS_ERROR_EVENTS"/>
    <s v="D:\EventLogs\Priviledged Admin Workstation\System"/>
    <s v="PAW_SYS_ERROR_UNSPECIFIC.evtx"/>
    <s v="D:\EventLogs\Priviledged Admin Workstation\System\PAW_SYS_ERROR_UNSPECIFIC.evtx"/>
    <s v="AutoBackup"/>
    <s v="Priviledged Admin Workstation-System-Errors/Unspecific"/>
  </r>
  <r>
    <x v="3"/>
    <s v="System"/>
    <s v="Informations"/>
    <s v="Unspecific"/>
    <s v="1GB"/>
    <s v="Overwrite as needed"/>
    <x v="0"/>
    <s v="&lt;Select Path=&quot;System&quot;&gt;*[System[(Level=4 or Level=0)]]&lt;/Select&gt;"/>
    <s v="WEF-TargetGroup_PAW"/>
    <s v="True"/>
    <s v="Priviledged Admin Workstation-System-Informations"/>
    <n v="1"/>
    <x v="0"/>
    <s v="PAW_SYS_INFO_UNSPECIFIC"/>
    <s v="System"/>
    <s v="PAW_SYS_INFO_EVENTS"/>
    <s v="D:\EventLogs\Priviledged Admin Workstation\System"/>
    <s v="PAW_SYS_INFO_UNSPECIFIC.evtx"/>
    <s v="D:\EventLogs\Priviledged Admin Workstation\System\PAW_SYS_INFO_UNSPECIFIC.evtx"/>
    <s v="Circular"/>
    <s v="Priviledged Admin Workstation-System-Informations/Unspecific"/>
  </r>
  <r>
    <x v="3"/>
    <s v="System"/>
    <s v="Warnings"/>
    <s v="Unspecific"/>
    <s v="1GB"/>
    <s v="Overwrite as needed"/>
    <x v="0"/>
    <s v="&lt;Select Path=&quot;System&quot;&gt;*[System[(Level=3)]]&lt;/Select&gt;"/>
    <s v="WEF-TargetGroup_PAW"/>
    <s v="True"/>
    <s v="Priviledged Admin Workstation-System-Warnings"/>
    <n v="1"/>
    <x v="0"/>
    <s v="PAW_SYS_WARN_UNSPECIFIC"/>
    <s v="System"/>
    <s v="PAW_SYS_WARN_EVENTS"/>
    <s v="D:\EventLogs\Priviledged Admin Workstation\System"/>
    <s v="PAW_SYS_WARN_UNSPECIFIC.evtx"/>
    <s v="D:\EventLogs\Priviledged Admin Workstation\System\PAW_SYS_WARN_UNSPECIFIC.evtx"/>
    <s v="Circular"/>
    <s v="Priviledged Admin Workstation-System-Warnings/Unspecific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  <r>
    <x v="4"/>
    <m/>
    <m/>
    <m/>
    <m/>
    <m/>
    <x v="1"/>
    <m/>
    <m/>
    <m/>
    <s v=""/>
    <s v=""/>
    <x v="1"/>
    <s v=""/>
    <s v="empty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238BC-9452-45A2-9E2A-78B61EF7CE56}" name="PT_CheckPerGroup" cacheId="5" applyNumberFormats="0" applyBorderFormats="0" applyFontFormats="0" applyPatternFormats="0" applyAlignmentFormats="0" applyWidthHeightFormats="1" dataCaption="Werte" updatedVersion="7" minRefreshableVersion="3" itemPrintTitles="1" createdVersion="7" indent="0" outline="1" outlineData="1" multipleFieldFilters="0" chartFormat="2" rowHeaderCaption="ChannelNameFolder1 with Query-Status" colHeaderCaption="Status Check">
  <location ref="A4:C17" firstHeaderRow="1" firstDataRow="2" firstDataCol="1"/>
  <pivotFields count="2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2"/>
  </rowFields>
  <rowItems count="12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6"/>
  </colFields>
  <colItems count="2">
    <i>
      <x v="1"/>
    </i>
    <i t="grand">
      <x/>
    </i>
  </colItems>
  <dataFields count="1">
    <dataField name="Amount of defined entries" fld="18" subtotal="count" baseField="0" baseItem="0"/>
  </dataFields>
  <formats count="2">
    <format dxfId="3">
      <pivotArea dataOnly="0" outline="0" fieldPosition="0">
        <references count="1">
          <reference field="6" count="1">
            <x v="1"/>
          </reference>
        </references>
      </pivotArea>
    </format>
    <format dxfId="2">
      <pivotArea dataOnly="0" outline="0" fieldPosition="0">
        <references count="1">
          <reference field="6" count="1">
            <x v="1"/>
          </reference>
        </references>
      </pivotArea>
    </format>
  </formats>
  <chartFormats count="1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filters count="2">
    <filter fld="0" type="captionNotEqual" evalOrder="-1" id="4" stringValue1="">
      <autoFilter ref="A1">
        <filterColumn colId="0">
          <customFilters>
            <customFilter operator="notEqual" val=" "/>
          </customFilters>
        </filterColumn>
      </autoFilter>
    </filter>
    <filter fld="8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3313EF-373C-4D2D-90E6-C6BC848A33C1}" name="T_Channel" displayName="T_Channel" ref="B11:V1168" totalsRowShown="0" headerRowDxfId="55" dataDxfId="54" tableBorderDxfId="53">
  <autoFilter ref="B11:V1168" xr:uid="{0F744D7F-48EF-4C8F-A23B-3699D9344BA2}"/>
  <sortState xmlns:xlrd2="http://schemas.microsoft.com/office/spreadsheetml/2017/richdata2" ref="B12:U1168">
    <sortCondition ref="B12:B1168"/>
    <sortCondition ref="C12:C1168"/>
    <sortCondition ref="D12:D1168"/>
    <sortCondition ref="E12:E1168"/>
  </sortState>
  <tableColumns count="21">
    <tableColumn id="5" xr3:uid="{9D9957A6-C6C5-48FE-B28C-A364C143B7FD}" name="ChannelNameFolder1" dataDxfId="52"/>
    <tableColumn id="6" xr3:uid="{75B58A5F-7495-4642-81E5-8EC2AD938B8B}" name="ChannelNameFolder2" dataDxfId="51"/>
    <tableColumn id="7" xr3:uid="{65CA7BFD-4E57-4D38-8B34-52C02A679442}" name="ChannelNameFolder3" dataDxfId="50"/>
    <tableColumn id="8" xr3:uid="{EED5B5D2-3CE9-4AF2-A066-6BA9FA84F9ED}" name="ChannelNameLogFile" dataDxfId="49"/>
    <tableColumn id="13" xr3:uid="{4A07E9C7-A489-4347-BBAE-9DF39D5567DD}" name="MaxEventLogSize" dataDxfId="48" dataCellStyle="Standard"/>
    <tableColumn id="15" xr3:uid="{30451C63-964E-4D47-8B67-C2C1C93CC800}" name="Safekeeping of logs" dataDxfId="47"/>
    <tableColumn id="10" xr3:uid="{9A8ED0B8-C434-42A4-A208-2D078703E51A}" name="Check" dataDxfId="46">
      <calculatedColumnFormula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calculatedColumnFormula>
    </tableColumn>
    <tableColumn id="4" xr3:uid="{7DB78633-FFC0-400F-BAD6-46756012F063}" name="Query" dataDxfId="45" dataCellStyle="Erklärender Text"/>
    <tableColumn id="12" xr3:uid="{2826D5A9-D729-48EF-AF04-D0D39C396790}" name="TargetGroup" dataDxfId="44" dataCellStyle="Erklärender Text"/>
    <tableColumn id="24" xr3:uid="{D1708C41-BD31-4C71-96A5-D9C8FA428E8F}" name="Enabled" dataDxfId="43"/>
    <tableColumn id="18" xr3:uid="{BCE1D7EA-3B4A-47DF-AAF8-256B1E2906CC}" name="ProviderName" dataDxfId="42">
      <calculatedColumnFormula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calculatedColumnFormula>
    </tableColumn>
    <tableColumn id="17" xr3:uid="{718BAC81-253F-4097-81CC-6F23DE6604E2}" name="Amount of Logfiles in Provider" dataDxfId="41">
      <calculatedColumnFormula>IF(T_Channel[[#This Row],[ProviderName]]="","",COUNTIF($L$12:$L$9999,T_Channel[[#This Row],[ProviderName]]))</calculatedColumnFormula>
    </tableColumn>
    <tableColumn id="21" xr3:uid="{0820CD05-286D-447A-A273-DE5E459B37D1}" name="QueryCheck" dataDxfId="40">
      <calculatedColumnFormula>IF(T_Channel[[#This Row],[Query]]="","Empty","Defined")</calculatedColumnFormula>
    </tableColumn>
    <tableColumn id="14" xr3:uid="{96CABEA5-75A3-4721-98C7-EFDB56373BBC}" name="ChannelSymbol" dataDxfId="39">
      <calculatedColumnFormula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calculatedColumnFormula>
    </tableColumn>
    <tableColumn id="3" xr3:uid="{578D3DF0-B960-461F-8D84-A94743DDECF2}" name="QueryPath" dataDxfId="38">
      <calculatedColumnFormula>IF(T_Channel[[#This Row],[Query]]="","empty",LEFT(SUBSTITUTE(T_Channel[[#This Row],[Query]],"&lt;Select Path=""","",1),FIND("""",SUBSTITUTE(T_Channel[[#This Row],[Query]],"&lt;Select Path=""","",1))-1))</calculatedColumnFormula>
    </tableColumn>
    <tableColumn id="20" xr3:uid="{8E4498EC-65EE-4513-8FE7-ECEE8DD4090F}" name="ProviderSymbol" dataDxfId="37">
      <calculatedColumnFormula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calculatedColumnFormula>
    </tableColumn>
    <tableColumn id="1" xr3:uid="{9840C442-817F-4A8B-9ED5-C8625EACC07A}" name="LogFolder" dataDxfId="36">
      <calculatedColumnFormula>IF(T_Channel[[#This Row],[Check]]&lt;&gt;"OK","",ReferenceData!$L$5 &amp; "\" &amp; T_Channel[[#This Row],[ChannelNameFolder1]] &amp; "\" &amp; T_Channel[[#This Row],[ChannelNameFolder2]])</calculatedColumnFormula>
    </tableColumn>
    <tableColumn id="2" xr3:uid="{2EF753D2-5C4B-4F0E-8FB3-A246444DDCF0}" name="LogFile" dataDxfId="35">
      <calculatedColumnFormula>IF(T_Channel[[#This Row],[Check]]&lt;&gt;"OK","", T_Channel[[#This Row],[ChannelSymbol]] &amp; ".evtx" )</calculatedColumnFormula>
    </tableColumn>
    <tableColumn id="11" xr3:uid="{5BB81A2F-E90E-4D67-A653-BA0A18BC8E53}" name="LogFullName" dataDxfId="34">
      <calculatedColumnFormula>IF(T_Channel[[#This Row],[Check]]&lt;&gt;"OK","", T_Channel[[#This Row],[LogFolder]] &amp; "\" &amp; T_Channel[[#This Row],[LogFile]])</calculatedColumnFormula>
    </tableColumn>
    <tableColumn id="16" xr3:uid="{D861FB9A-360C-4ED5-8184-424CF82A7D14}" name="LogMode" dataDxfId="33">
      <calculatedColumnFormula>IF(T_Channel[[#This Row],[Safekeeping of logs]]="","",VLOOKUP(T_Channel[[#This Row],[Safekeeping of logs]],T_List_LogMode[],2,FALSE))</calculatedColumnFormula>
    </tableColumn>
    <tableColumn id="9" xr3:uid="{7BB9BE60-0B2E-46DD-96AE-3E8A39821C90}" name="ChannelName" dataDxfId="32">
      <calculatedColumnFormula>IF(T_Channel[[#This Row],[Check]]&lt;&gt;"OK","",T_Channel[[#This Row],[ChannelNameFolder1]]&amp;"-"&amp;T_Channel[[#This Row],[ChannelNameFolder2]]&amp;"-"&amp;T_Channel[[#This Row],[ChannelNameFolder3]]&amp;"/"&amp;T_Channel[[#This Row],[ChannelNameLogFile]])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3A23B0-4A96-41FD-AF1D-428BA9FE1CC2}" name="T_List_TargetGroup" displayName="T_List_TargetGroup" ref="A4:A40" totalsRowShown="0" headerRowDxfId="31" dataDxfId="30" tableBorderDxfId="29">
  <autoFilter ref="A4:A40" xr:uid="{DFFB8028-5463-44B1-BDF8-AA0B16E4A398}"/>
  <tableColumns count="1">
    <tableColumn id="1" xr3:uid="{463968FE-4AB0-4085-9D7B-CE05715B17C9}" name="TargetGroup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111DB0-21D2-4FDA-A506-87C0E4F39BDA}" name="T_List_ChannelNameFolder1" displayName="T_List_ChannelNameFolder1" ref="C4:D40" totalsRowShown="0" headerRowDxfId="27" dataDxfId="26">
  <autoFilter ref="C4:D40" xr:uid="{09DD5842-8D96-4CD8-9057-93A218422103}"/>
  <tableColumns count="2">
    <tableColumn id="1" xr3:uid="{1DEC8385-4ECA-4478-86F1-230D77133656}" name="ChannelNameFolder1" dataDxfId="25"/>
    <tableColumn id="2" xr3:uid="{CF2649B9-CE40-44A6-914F-F640E60C2BAC}" name="ChannelNameFolder1_ShortName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C09849-C21F-4D67-B868-16170DB8C181}" name="T_List_ChannelNameFolder2" displayName="T_List_ChannelNameFolder2" ref="F4:G40" totalsRowShown="0" headerRowDxfId="23" dataDxfId="22">
  <autoFilter ref="F4:G40" xr:uid="{D4C4D000-E25F-4C5C-BCBB-7C01CA9701E9}"/>
  <tableColumns count="2">
    <tableColumn id="1" xr3:uid="{6E8CDE36-06B8-43DA-9315-2048A8A5667E}" name="ChannelNameFolder2" dataDxfId="21"/>
    <tableColumn id="2" xr3:uid="{3F3BC98D-A7F5-491E-9E13-4AFBC37D6057}" name="ChannelNameFolder2_ShortName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97EC07-235F-4D4F-91FB-A70A5B0849D7}" name="T_List_ChannelNameFolder3" displayName="T_List_ChannelNameFolder3" ref="I4:J40" totalsRowShown="0" headerRowDxfId="19" dataDxfId="18">
  <autoFilter ref="I4:J40" xr:uid="{E5B03E27-E57B-4B22-B2E8-E696E2ECA539}"/>
  <tableColumns count="2">
    <tableColumn id="1" xr3:uid="{A090ADB3-6060-4B30-BFC3-D37CC85F4133}" name="ChannelNameFolder3" dataDxfId="17"/>
    <tableColumn id="2" xr3:uid="{3662A4B9-C6FC-41E2-B888-C88D14B5D9BE}" name="ChannelNameFolder3_ShortName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D4C1AA-1DD9-4A1F-B620-AD1648DB1C7B}" name="T_List_LogFileSize" displayName="T_List_LogFileSize" ref="N4:N40" totalsRowShown="0" headerRowDxfId="15" dataDxfId="14" tableBorderDxfId="13">
  <autoFilter ref="N4:N40" xr:uid="{4F2EA525-4895-4928-832A-7D3B380CCDED}"/>
  <tableColumns count="1">
    <tableColumn id="1" xr3:uid="{8A4627BC-BB95-4199-B091-C02BFD903B3E}" name="Available LogFileSizes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CC3636-E768-4026-B0D9-13EEB0B5A30C}" name="T_List_LogMode" displayName="T_List_LogMode" ref="P4:Q10" totalsRowShown="0" headerRowDxfId="11" dataDxfId="10">
  <autoFilter ref="P4:Q10" xr:uid="{3967AABF-7918-45E4-B464-88B1CC5A7561}"/>
  <tableColumns count="2">
    <tableColumn id="1" xr3:uid="{634F0650-5CE2-444C-834E-79E3780EA8A8}" name="LogModeDisplayname" dataDxfId="9"/>
    <tableColumn id="2" xr3:uid="{1F1D02D5-4131-4D61-9258-39B6B6FCFA08}" name="LogMode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180813-684D-42AA-BAC7-153286342209}" name="T_List_StatusOnOff" displayName="T_List_StatusOnOff" ref="S4:S7" totalsRowShown="0">
  <autoFilter ref="S4:S7" xr:uid="{E4180813-684D-42AA-BAC7-153286342209}"/>
  <tableColumns count="1">
    <tableColumn id="1" xr3:uid="{F46D6908-A7F7-41F7-A289-19F0362E54DF}" name="Enabl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DB6F2-BE71-44CF-A529-4221BBBF5A06}" name="T_List_LogRootPath" displayName="T_List_LogRootPath" ref="L4:L5" totalsRowShown="0" headerRowDxfId="7" dataDxfId="6" tableBorderDxfId="5">
  <autoFilter ref="L4:L5" xr:uid="{78FDB6F2-BE71-44CF-A529-4221BBBF5A06}"/>
  <tableColumns count="1">
    <tableColumn id="1" xr3:uid="{1A5EE16E-A1EB-4B95-82CF-2A7B34EAE11C}" name="LogRootPath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D61-3E85-45C3-8195-B4758A975E32}">
  <sheetPr>
    <tabColor theme="4"/>
  </sheetPr>
  <dimension ref="A1:V1169"/>
  <sheetViews>
    <sheetView tabSelected="1" workbookViewId="0">
      <pane xSplit="5" ySplit="11" topLeftCell="V12" activePane="bottomRight" state="frozen"/>
      <selection pane="topRight" activeCell="E1" sqref="E1"/>
      <selection pane="bottomLeft" activeCell="A6" sqref="A6"/>
      <selection pane="bottomRight" activeCell="V12" sqref="V12"/>
    </sheetView>
  </sheetViews>
  <sheetFormatPr baseColWidth="10" defaultColWidth="11.42578125" defaultRowHeight="15" outlineLevelRow="1" outlineLevelCol="1" x14ac:dyDescent="0.25"/>
  <cols>
    <col min="1" max="1" width="2.7109375" customWidth="1"/>
    <col min="2" max="2" width="24.140625" style="6" customWidth="1" outlineLevel="1"/>
    <col min="3" max="3" width="27.28515625" style="6" customWidth="1" outlineLevel="1"/>
    <col min="4" max="4" width="24.7109375" style="6" customWidth="1" outlineLevel="1"/>
    <col min="5" max="5" width="45" style="6" customWidth="1"/>
    <col min="6" max="6" width="12.7109375" customWidth="1" outlineLevel="1"/>
    <col min="7" max="7" width="26.5703125" customWidth="1" outlineLevel="1"/>
    <col min="8" max="8" width="25.42578125" style="8" customWidth="1"/>
    <col min="9" max="9" width="64.42578125" style="4" customWidth="1" outlineLevel="1"/>
    <col min="10" max="10" width="59.28515625" style="8" customWidth="1" outlineLevel="1"/>
    <col min="11" max="11" width="20.28515625" style="6" customWidth="1"/>
    <col min="12" max="12" width="74.42578125" customWidth="1" outlineLevel="1"/>
    <col min="13" max="14" width="17.7109375" customWidth="1" outlineLevel="1"/>
    <col min="15" max="15" width="55.85546875" customWidth="1" outlineLevel="1"/>
    <col min="16" max="16" width="22.5703125" customWidth="1" outlineLevel="1"/>
    <col min="17" max="17" width="85.28515625" style="6" customWidth="1" outlineLevel="1"/>
    <col min="18" max="18" width="55.85546875" customWidth="1" outlineLevel="1"/>
    <col min="19" max="19" width="41" style="8" customWidth="1" outlineLevel="1"/>
    <col min="20" max="20" width="43.42578125" customWidth="1" outlineLevel="1"/>
    <col min="21" max="21" width="24" customWidth="1" outlineLevel="1"/>
    <col min="22" max="22" width="105.42578125" bestFit="1" customWidth="1"/>
    <col min="23" max="23" width="71.5703125" bestFit="1" customWidth="1"/>
    <col min="24" max="24" width="119" bestFit="1" customWidth="1"/>
    <col min="25" max="25" width="13.7109375" customWidth="1"/>
  </cols>
  <sheetData>
    <row r="1" spans="1:22" s="8" customFormat="1" ht="23.25" x14ac:dyDescent="0.35">
      <c r="A1" s="12" t="s">
        <v>291</v>
      </c>
      <c r="H1" s="13"/>
      <c r="K1"/>
    </row>
    <row r="2" spans="1:22" s="8" customFormat="1" hidden="1" outlineLevel="1" x14ac:dyDescent="0.25">
      <c r="A2" s="24" t="s">
        <v>0</v>
      </c>
      <c r="C2" s="33" t="s">
        <v>287</v>
      </c>
      <c r="H2" s="13"/>
      <c r="K2"/>
    </row>
    <row r="3" spans="1:22" s="8" customFormat="1" hidden="1" outlineLevel="1" x14ac:dyDescent="0.25">
      <c r="A3" s="24" t="s">
        <v>289</v>
      </c>
      <c r="C3" s="24"/>
      <c r="H3" s="13"/>
      <c r="K3"/>
    </row>
    <row r="4" spans="1:22" s="8" customFormat="1" hidden="1" outlineLevel="1" x14ac:dyDescent="0.25">
      <c r="A4" s="24" t="s">
        <v>290</v>
      </c>
      <c r="C4" s="24"/>
      <c r="H4" s="13"/>
      <c r="K4"/>
    </row>
    <row r="5" spans="1:22" s="8" customFormat="1" hidden="1" outlineLevel="1" x14ac:dyDescent="0.25">
      <c r="A5" s="24" t="s">
        <v>288</v>
      </c>
      <c r="C5" s="24"/>
      <c r="H5" s="13"/>
      <c r="K5"/>
    </row>
    <row r="6" spans="1:22" s="8" customFormat="1" hidden="1" outlineLevel="1" x14ac:dyDescent="0.25">
      <c r="A6" s="24" t="s">
        <v>1</v>
      </c>
      <c r="C6" s="24"/>
      <c r="H6" s="13"/>
      <c r="K6"/>
    </row>
    <row r="7" spans="1:22" s="8" customFormat="1" collapsed="1" x14ac:dyDescent="0.25">
      <c r="A7"/>
      <c r="H7" s="13"/>
      <c r="K7"/>
    </row>
    <row r="8" spans="1:22" s="8" customFormat="1" hidden="1" outlineLevel="1" x14ac:dyDescent="0.25">
      <c r="A8"/>
      <c r="B8" s="50" t="s">
        <v>284</v>
      </c>
      <c r="C8" s="50"/>
      <c r="D8" s="50"/>
      <c r="E8" s="50"/>
      <c r="F8" s="50"/>
      <c r="G8" s="50"/>
      <c r="H8" s="50"/>
      <c r="I8" s="49" t="s">
        <v>285</v>
      </c>
      <c r="J8" s="49"/>
      <c r="K8" s="49"/>
      <c r="L8" s="51" t="s">
        <v>286</v>
      </c>
      <c r="M8" s="51"/>
      <c r="N8" s="51"/>
      <c r="O8" s="51"/>
      <c r="P8" s="51"/>
      <c r="Q8" s="51"/>
      <c r="R8" s="51"/>
      <c r="S8" s="51"/>
      <c r="T8" s="51"/>
      <c r="U8" s="51"/>
      <c r="V8" s="51"/>
    </row>
    <row r="9" spans="1:22" hidden="1" outlineLevel="1" x14ac:dyDescent="0.25">
      <c r="B9" s="52" t="s">
        <v>2</v>
      </c>
      <c r="C9" s="53"/>
      <c r="D9" s="53"/>
      <c r="E9" s="53"/>
      <c r="F9" s="53"/>
      <c r="G9" s="53"/>
      <c r="H9" s="54"/>
      <c r="I9" s="52" t="s">
        <v>2</v>
      </c>
      <c r="J9" s="53"/>
      <c r="K9" s="54"/>
      <c r="L9" s="52" t="s">
        <v>2</v>
      </c>
      <c r="M9" s="53"/>
      <c r="N9" s="53"/>
      <c r="O9" s="53"/>
      <c r="P9" s="53"/>
      <c r="Q9" s="53"/>
      <c r="R9" s="53"/>
      <c r="S9" s="53"/>
      <c r="T9" s="53"/>
      <c r="U9" s="53"/>
      <c r="V9" s="54"/>
    </row>
    <row r="10" spans="1:22" ht="62.25" hidden="1" customHeight="1" outlineLevel="1" x14ac:dyDescent="0.25">
      <c r="B10" s="25" t="s">
        <v>3</v>
      </c>
      <c r="C10" s="25" t="s">
        <v>4</v>
      </c>
      <c r="D10" s="25" t="s">
        <v>5</v>
      </c>
      <c r="E10" s="25" t="s">
        <v>6</v>
      </c>
      <c r="F10" s="25" t="s">
        <v>8</v>
      </c>
      <c r="G10" s="25" t="s">
        <v>279</v>
      </c>
      <c r="H10" s="25" t="s">
        <v>277</v>
      </c>
      <c r="I10" s="25" t="s">
        <v>9</v>
      </c>
      <c r="J10" s="25" t="s">
        <v>7</v>
      </c>
      <c r="K10" s="25" t="s">
        <v>280</v>
      </c>
      <c r="L10" s="25" t="s">
        <v>275</v>
      </c>
      <c r="M10" s="25" t="s">
        <v>276</v>
      </c>
      <c r="N10" s="25"/>
      <c r="O10" s="25" t="s">
        <v>11</v>
      </c>
      <c r="P10" s="25" t="s">
        <v>12</v>
      </c>
      <c r="Q10" s="25" t="s">
        <v>11</v>
      </c>
      <c r="R10" s="25" t="s">
        <v>13</v>
      </c>
      <c r="S10" s="25" t="s">
        <v>14</v>
      </c>
      <c r="T10" s="25" t="s">
        <v>15</v>
      </c>
      <c r="U10" s="25" t="s">
        <v>16</v>
      </c>
      <c r="V10" s="25" t="s">
        <v>10</v>
      </c>
    </row>
    <row r="11" spans="1:22" s="42" customFormat="1" ht="30" customHeight="1" collapsed="1" x14ac:dyDescent="0.25">
      <c r="A11" s="38"/>
      <c r="B11" s="39" t="s">
        <v>17</v>
      </c>
      <c r="C11" s="39" t="s">
        <v>18</v>
      </c>
      <c r="D11" s="39" t="s">
        <v>19</v>
      </c>
      <c r="E11" s="39" t="s">
        <v>20</v>
      </c>
      <c r="F11" s="40" t="s">
        <v>23</v>
      </c>
      <c r="G11" s="40" t="s">
        <v>24</v>
      </c>
      <c r="H11" s="41" t="s">
        <v>21</v>
      </c>
      <c r="I11" s="40" t="s">
        <v>25</v>
      </c>
      <c r="J11" s="40" t="s">
        <v>22</v>
      </c>
      <c r="K11" s="38" t="s">
        <v>278</v>
      </c>
      <c r="L11" s="40" t="s">
        <v>26</v>
      </c>
      <c r="M11" s="40" t="s">
        <v>274</v>
      </c>
      <c r="N11" s="40" t="s">
        <v>294</v>
      </c>
      <c r="O11" s="40" t="s">
        <v>28</v>
      </c>
      <c r="P11" s="40" t="s">
        <v>29</v>
      </c>
      <c r="Q11" s="39" t="s">
        <v>30</v>
      </c>
      <c r="R11" s="39" t="s">
        <v>31</v>
      </c>
      <c r="S11" s="39" t="s">
        <v>32</v>
      </c>
      <c r="T11" s="39" t="s">
        <v>33</v>
      </c>
      <c r="U11" s="39" t="s">
        <v>34</v>
      </c>
      <c r="V11" s="39" t="s">
        <v>27</v>
      </c>
    </row>
    <row r="12" spans="1:22" x14ac:dyDescent="0.25">
      <c r="B12" s="7" t="s">
        <v>219</v>
      </c>
      <c r="C12" s="7" t="s">
        <v>157</v>
      </c>
      <c r="D12" s="7" t="s">
        <v>163</v>
      </c>
      <c r="E12" s="7" t="s">
        <v>159</v>
      </c>
      <c r="F12" s="6" t="s">
        <v>44</v>
      </c>
      <c r="G12" s="6" t="s">
        <v>40</v>
      </c>
      <c r="H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" s="36" t="s">
        <v>224</v>
      </c>
      <c r="J12" s="5" t="s">
        <v>304</v>
      </c>
      <c r="K12" s="43" t="s">
        <v>281</v>
      </c>
      <c r="L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Clients-Application-Criticals</v>
      </c>
      <c r="M12" s="27">
        <f>IF(T_Channel[[#This Row],[ProviderName]]="","",COUNTIF($L$12:$L$9999,T_Channel[[#This Row],[ProviderName]]))</f>
        <v>1</v>
      </c>
      <c r="N12" s="27" t="str">
        <f>IF(T_Channel[[#This Row],[Query]]="","Empty","Defined")</f>
        <v>Defined</v>
      </c>
      <c r="O12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CLT_APP_CRITIC_UNSPECIFIC</v>
      </c>
      <c r="P12" s="20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CLT_APP_CRITIC_EVENTS</v>
      </c>
      <c r="R12" s="21" t="str">
        <f>IF(T_Channel[[#This Row],[Check]]&lt;&gt;"OK","",ReferenceData!$L$5 &amp; "\" &amp; T_Channel[[#This Row],[ChannelNameFolder1]] &amp; "\" &amp; T_Channel[[#This Row],[ChannelNameFolder2]])</f>
        <v>D:\EventLogs\Clients\Application</v>
      </c>
      <c r="S12" s="21" t="str">
        <f>IF(T_Channel[[#This Row],[Check]]&lt;&gt;"OK","", T_Channel[[#This Row],[ChannelSymbol]] &amp; ".evtx" )</f>
        <v>CLT_APP_CRITIC_UNSPECIFIC.evtx</v>
      </c>
      <c r="T12" s="21" t="str">
        <f>IF(T_Channel[[#This Row],[Check]]&lt;&gt;"OK","", T_Channel[[#This Row],[LogFolder]] &amp; "\" &amp; T_Channel[[#This Row],[LogFile]])</f>
        <v>D:\EventLogs\Clients\Application\CLT_APP_CRITIC_UNSPECIFIC.evtx</v>
      </c>
      <c r="U12" s="21" t="str">
        <f>IF(T_Channel[[#This Row],[Safekeeping of logs]]="","",VLOOKUP(T_Channel[[#This Row],[Safekeeping of logs]],T_List_LogMode[],2,FALSE))</f>
        <v>AutoBackup</v>
      </c>
      <c r="V12" s="37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Clients-Application-Criticals/Unspecific</v>
      </c>
    </row>
    <row r="13" spans="1:22" x14ac:dyDescent="0.25">
      <c r="B13" s="7" t="s">
        <v>219</v>
      </c>
      <c r="C13" s="7" t="s">
        <v>157</v>
      </c>
      <c r="D13" s="5" t="s">
        <v>162</v>
      </c>
      <c r="E13" s="5" t="s">
        <v>159</v>
      </c>
      <c r="F13" s="6" t="s">
        <v>44</v>
      </c>
      <c r="G13" s="6" t="s">
        <v>40</v>
      </c>
      <c r="H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" s="36" t="s">
        <v>223</v>
      </c>
      <c r="J13" s="5" t="s">
        <v>304</v>
      </c>
      <c r="K13" s="43" t="s">
        <v>281</v>
      </c>
      <c r="L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Clients-Application-Errors</v>
      </c>
      <c r="M13" s="27">
        <f>IF(T_Channel[[#This Row],[ProviderName]]="","",COUNTIF($L$12:$L$9999,T_Channel[[#This Row],[ProviderName]]))</f>
        <v>1</v>
      </c>
      <c r="N13" s="27" t="str">
        <f>IF(T_Channel[[#This Row],[Query]]="","Empty","Defined")</f>
        <v>Defined</v>
      </c>
      <c r="O13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CLT_APP_ERROR_UNSPECIFIC</v>
      </c>
      <c r="P13" s="20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CLT_APP_ERROR_EVENTS</v>
      </c>
      <c r="R13" s="21" t="str">
        <f>IF(T_Channel[[#This Row],[Check]]&lt;&gt;"OK","",ReferenceData!$L$5 &amp; "\" &amp; T_Channel[[#This Row],[ChannelNameFolder1]] &amp; "\" &amp; T_Channel[[#This Row],[ChannelNameFolder2]])</f>
        <v>D:\EventLogs\Clients\Application</v>
      </c>
      <c r="S13" s="21" t="str">
        <f>IF(T_Channel[[#This Row],[Check]]&lt;&gt;"OK","", T_Channel[[#This Row],[ChannelSymbol]] &amp; ".evtx" )</f>
        <v>CLT_APP_ERROR_UNSPECIFIC.evtx</v>
      </c>
      <c r="T13" s="21" t="str">
        <f>IF(T_Channel[[#This Row],[Check]]&lt;&gt;"OK","", T_Channel[[#This Row],[LogFolder]] &amp; "\" &amp; T_Channel[[#This Row],[LogFile]])</f>
        <v>D:\EventLogs\Clients\Application\CLT_APP_ERROR_UNSPECIFIC.evtx</v>
      </c>
      <c r="U13" s="21" t="str">
        <f>IF(T_Channel[[#This Row],[Safekeeping of logs]]="","",VLOOKUP(T_Channel[[#This Row],[Safekeeping of logs]],T_List_LogMode[],2,FALSE))</f>
        <v>AutoBackup</v>
      </c>
      <c r="V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Clients-Application-Errors/Unspecific</v>
      </c>
    </row>
    <row r="14" spans="1:22" x14ac:dyDescent="0.25">
      <c r="B14" s="7" t="s">
        <v>219</v>
      </c>
      <c r="C14" s="7" t="s">
        <v>157</v>
      </c>
      <c r="D14" s="5" t="s">
        <v>158</v>
      </c>
      <c r="E14" s="5" t="s">
        <v>159</v>
      </c>
      <c r="F14" s="6" t="s">
        <v>44</v>
      </c>
      <c r="G14" s="6" t="s">
        <v>160</v>
      </c>
      <c r="H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" s="36" t="s">
        <v>221</v>
      </c>
      <c r="J14" s="5" t="s">
        <v>304</v>
      </c>
      <c r="K14" s="43" t="s">
        <v>281</v>
      </c>
      <c r="L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Clients-Application-Informations</v>
      </c>
      <c r="M14" s="27">
        <f>IF(T_Channel[[#This Row],[ProviderName]]="","",COUNTIF($L$12:$L$9999,T_Channel[[#This Row],[ProviderName]]))</f>
        <v>1</v>
      </c>
      <c r="N14" s="27" t="str">
        <f>IF(T_Channel[[#This Row],[Query]]="","Empty","Defined")</f>
        <v>Defined</v>
      </c>
      <c r="O14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CLT_APP_INFO_UNSPECIFIC</v>
      </c>
      <c r="P14" s="20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CLT_APP_INFO_EVENTS</v>
      </c>
      <c r="R14" s="21" t="str">
        <f>IF(T_Channel[[#This Row],[Check]]&lt;&gt;"OK","",ReferenceData!$L$5 &amp; "\" &amp; T_Channel[[#This Row],[ChannelNameFolder1]] &amp; "\" &amp; T_Channel[[#This Row],[ChannelNameFolder2]])</f>
        <v>D:\EventLogs\Clients\Application</v>
      </c>
      <c r="S14" s="21" t="str">
        <f>IF(T_Channel[[#This Row],[Check]]&lt;&gt;"OK","", T_Channel[[#This Row],[ChannelSymbol]] &amp; ".evtx" )</f>
        <v>CLT_APP_INFO_UNSPECIFIC.evtx</v>
      </c>
      <c r="T14" s="21" t="str">
        <f>IF(T_Channel[[#This Row],[Check]]&lt;&gt;"OK","", T_Channel[[#This Row],[LogFolder]] &amp; "\" &amp; T_Channel[[#This Row],[LogFile]])</f>
        <v>D:\EventLogs\Clients\Application\CLT_APP_INFO_UNSPECIFIC.evtx</v>
      </c>
      <c r="U14" s="21" t="str">
        <f>IF(T_Channel[[#This Row],[Safekeeping of logs]]="","",VLOOKUP(T_Channel[[#This Row],[Safekeeping of logs]],T_List_LogMode[],2,FALSE))</f>
        <v>Circular</v>
      </c>
      <c r="V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Clients-Application-Informations/Unspecific</v>
      </c>
    </row>
    <row r="15" spans="1:22" x14ac:dyDescent="0.25">
      <c r="B15" s="7" t="s">
        <v>219</v>
      </c>
      <c r="C15" s="7" t="s">
        <v>157</v>
      </c>
      <c r="D15" s="5" t="s">
        <v>161</v>
      </c>
      <c r="E15" s="5" t="s">
        <v>159</v>
      </c>
      <c r="F15" s="6" t="s">
        <v>44</v>
      </c>
      <c r="G15" s="6" t="s">
        <v>160</v>
      </c>
      <c r="H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" s="36" t="s">
        <v>222</v>
      </c>
      <c r="J15" s="5" t="s">
        <v>304</v>
      </c>
      <c r="K15" s="43" t="s">
        <v>281</v>
      </c>
      <c r="L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Clients-Application-Warnings</v>
      </c>
      <c r="M15" s="27">
        <f>IF(T_Channel[[#This Row],[ProviderName]]="","",COUNTIF($L$12:$L$9999,T_Channel[[#This Row],[ProviderName]]))</f>
        <v>1</v>
      </c>
      <c r="N15" s="27" t="str">
        <f>IF(T_Channel[[#This Row],[Query]]="","Empty","Defined")</f>
        <v>Defined</v>
      </c>
      <c r="O15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CLT_APP_WARN_UNSPECIFIC</v>
      </c>
      <c r="P15" s="20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CLT_APP_WARN_EVENTS</v>
      </c>
      <c r="R15" s="21" t="str">
        <f>IF(T_Channel[[#This Row],[Check]]&lt;&gt;"OK","",ReferenceData!$L$5 &amp; "\" &amp; T_Channel[[#This Row],[ChannelNameFolder1]] &amp; "\" &amp; T_Channel[[#This Row],[ChannelNameFolder2]])</f>
        <v>D:\EventLogs\Clients\Application</v>
      </c>
      <c r="S15" s="21" t="str">
        <f>IF(T_Channel[[#This Row],[Check]]&lt;&gt;"OK","", T_Channel[[#This Row],[ChannelSymbol]] &amp; ".evtx" )</f>
        <v>CLT_APP_WARN_UNSPECIFIC.evtx</v>
      </c>
      <c r="T15" s="21" t="str">
        <f>IF(T_Channel[[#This Row],[Check]]&lt;&gt;"OK","", T_Channel[[#This Row],[LogFolder]] &amp; "\" &amp; T_Channel[[#This Row],[LogFile]])</f>
        <v>D:\EventLogs\Clients\Application\CLT_APP_WARN_UNSPECIFIC.evtx</v>
      </c>
      <c r="U15" s="21" t="str">
        <f>IF(T_Channel[[#This Row],[Safekeeping of logs]]="","",VLOOKUP(T_Channel[[#This Row],[Safekeeping of logs]],T_List_LogMode[],2,FALSE))</f>
        <v>Circular</v>
      </c>
      <c r="V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Clients-Application-Warnings/Unspecific</v>
      </c>
    </row>
    <row r="16" spans="1:22" x14ac:dyDescent="0.25">
      <c r="B16" s="7" t="s">
        <v>219</v>
      </c>
      <c r="C16" s="7" t="s">
        <v>68</v>
      </c>
      <c r="D16" s="5" t="s">
        <v>42</v>
      </c>
      <c r="E16" s="5" t="s">
        <v>268</v>
      </c>
      <c r="F16" s="6" t="s">
        <v>44</v>
      </c>
      <c r="G16" s="6" t="s">
        <v>40</v>
      </c>
      <c r="H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" s="14" t="s">
        <v>69</v>
      </c>
      <c r="J16" s="5" t="s">
        <v>304</v>
      </c>
      <c r="K16" s="43" t="s">
        <v>281</v>
      </c>
      <c r="L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Logon-Failure</v>
      </c>
      <c r="M16" s="27">
        <f>IF(T_Channel[[#This Row],[ProviderName]]="","",COUNTIF($L$12:$L$9999,T_Channel[[#This Row],[ProviderName]]))</f>
        <v>6</v>
      </c>
      <c r="N16" s="27" t="str">
        <f>IF(T_Channel[[#This Row],[Query]]="","Empty","Defined")</f>
        <v>Defined</v>
      </c>
      <c r="O16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CLT_SECLL_FAIL_LOGONFAILUREBATCH</v>
      </c>
      <c r="P16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CLT_SECLL_FAIL_EVENTS</v>
      </c>
      <c r="R16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16" s="21" t="str">
        <f>IF(T_Channel[[#This Row],[Check]]&lt;&gt;"OK","", T_Channel[[#This Row],[ChannelSymbol]] &amp; ".evtx" )</f>
        <v>CLT_SECLL_FAIL_LOGONFAILUREBATCH.evtx</v>
      </c>
      <c r="T16" s="21" t="str">
        <f>IF(T_Channel[[#This Row],[Check]]&lt;&gt;"OK","", T_Channel[[#This Row],[LogFolder]] &amp; "\" &amp; T_Channel[[#This Row],[LogFile]])</f>
        <v>D:\EventLogs\Clients\Security Logon\CLT_SECLL_FAIL_LOGONFAILUREBATCH.evtx</v>
      </c>
      <c r="U16" s="21" t="str">
        <f>IF(T_Channel[[#This Row],[Safekeeping of logs]]="","",VLOOKUP(T_Channel[[#This Row],[Safekeeping of logs]],T_List_LogMode[],2,FALSE))</f>
        <v>AutoBackup</v>
      </c>
      <c r="V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Logon-Failure/Logon Failure Batch</v>
      </c>
    </row>
    <row r="17" spans="2:22" x14ac:dyDescent="0.25">
      <c r="B17" s="7" t="s">
        <v>219</v>
      </c>
      <c r="C17" s="7" t="s">
        <v>68</v>
      </c>
      <c r="D17" s="5" t="s">
        <v>42</v>
      </c>
      <c r="E17" s="5" t="s">
        <v>269</v>
      </c>
      <c r="F17" s="6" t="s">
        <v>44</v>
      </c>
      <c r="G17" s="6" t="s">
        <v>40</v>
      </c>
      <c r="H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" s="14" t="s">
        <v>70</v>
      </c>
      <c r="J17" s="5" t="s">
        <v>304</v>
      </c>
      <c r="K17" s="43" t="s">
        <v>281</v>
      </c>
      <c r="L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Logon-Failure</v>
      </c>
      <c r="M17" s="27">
        <f>IF(T_Channel[[#This Row],[ProviderName]]="","",COUNTIF($L$12:$L$9999,T_Channel[[#This Row],[ProviderName]]))</f>
        <v>6</v>
      </c>
      <c r="N17" s="27" t="str">
        <f>IF(T_Channel[[#This Row],[Query]]="","Empty","Defined")</f>
        <v>Defined</v>
      </c>
      <c r="O17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CLT_SECLL_FAIL_LOGONFAILUREINTERACTIVE</v>
      </c>
      <c r="P17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CLT_SECLL_FAIL_EVENTS</v>
      </c>
      <c r="R17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17" s="21" t="str">
        <f>IF(T_Channel[[#This Row],[Check]]&lt;&gt;"OK","", T_Channel[[#This Row],[ChannelSymbol]] &amp; ".evtx" )</f>
        <v>CLT_SECLL_FAIL_LOGONFAILUREINTERACTIVE.evtx</v>
      </c>
      <c r="T17" s="21" t="str">
        <f>IF(T_Channel[[#This Row],[Check]]&lt;&gt;"OK","", T_Channel[[#This Row],[LogFolder]] &amp; "\" &amp; T_Channel[[#This Row],[LogFile]])</f>
        <v>D:\EventLogs\Clients\Security Logon\CLT_SECLL_FAIL_LOGONFAILUREINTERACTIVE.evtx</v>
      </c>
      <c r="U17" s="21" t="str">
        <f>IF(T_Channel[[#This Row],[Safekeeping of logs]]="","",VLOOKUP(T_Channel[[#This Row],[Safekeeping of logs]],T_List_LogMode[],2,FALSE))</f>
        <v>AutoBackup</v>
      </c>
      <c r="V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Logon-Failure/Logon Failure Interactive</v>
      </c>
    </row>
    <row r="18" spans="2:22" x14ac:dyDescent="0.25">
      <c r="B18" s="7" t="s">
        <v>219</v>
      </c>
      <c r="C18" s="7" t="s">
        <v>68</v>
      </c>
      <c r="D18" s="5" t="s">
        <v>42</v>
      </c>
      <c r="E18" s="5" t="s">
        <v>270</v>
      </c>
      <c r="F18" s="6" t="s">
        <v>44</v>
      </c>
      <c r="G18" s="6" t="s">
        <v>40</v>
      </c>
      <c r="H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" s="14" t="s">
        <v>71</v>
      </c>
      <c r="J18" s="5" t="s">
        <v>304</v>
      </c>
      <c r="K18" s="43" t="s">
        <v>281</v>
      </c>
      <c r="L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Logon-Failure</v>
      </c>
      <c r="M18" s="27">
        <f>IF(T_Channel[[#This Row],[ProviderName]]="","",COUNTIF($L$12:$L$9999,T_Channel[[#This Row],[ProviderName]]))</f>
        <v>6</v>
      </c>
      <c r="N18" s="27" t="str">
        <f>IF(T_Channel[[#This Row],[Query]]="","Empty","Defined")</f>
        <v>Defined</v>
      </c>
      <c r="O18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CLT_SECLL_FAIL_LOGONFAILURENETWORK</v>
      </c>
      <c r="P18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CLT_SECLL_FAIL_EVENTS</v>
      </c>
      <c r="R18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18" s="21" t="str">
        <f>IF(T_Channel[[#This Row],[Check]]&lt;&gt;"OK","", T_Channel[[#This Row],[ChannelSymbol]] &amp; ".evtx" )</f>
        <v>CLT_SECLL_FAIL_LOGONFAILURENETWORK.evtx</v>
      </c>
      <c r="T18" s="21" t="str">
        <f>IF(T_Channel[[#This Row],[Check]]&lt;&gt;"OK","", T_Channel[[#This Row],[LogFolder]] &amp; "\" &amp; T_Channel[[#This Row],[LogFile]])</f>
        <v>D:\EventLogs\Clients\Security Logon\CLT_SECLL_FAIL_LOGONFAILURENETWORK.evtx</v>
      </c>
      <c r="U18" s="21" t="str">
        <f>IF(T_Channel[[#This Row],[Safekeeping of logs]]="","",VLOOKUP(T_Channel[[#This Row],[Safekeeping of logs]],T_List_LogMode[],2,FALSE))</f>
        <v>AutoBackup</v>
      </c>
      <c r="V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Logon-Failure/Logon Failure Network</v>
      </c>
    </row>
    <row r="19" spans="2:22" x14ac:dyDescent="0.25">
      <c r="B19" s="7" t="s">
        <v>219</v>
      </c>
      <c r="C19" s="7" t="s">
        <v>68</v>
      </c>
      <c r="D19" s="5" t="s">
        <v>42</v>
      </c>
      <c r="E19" s="5" t="s">
        <v>271</v>
      </c>
      <c r="F19" s="6" t="s">
        <v>44</v>
      </c>
      <c r="G19" s="6" t="s">
        <v>40</v>
      </c>
      <c r="H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" s="14" t="s">
        <v>72</v>
      </c>
      <c r="J19" s="5" t="s">
        <v>304</v>
      </c>
      <c r="K19" s="43" t="s">
        <v>281</v>
      </c>
      <c r="L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Logon-Failure</v>
      </c>
      <c r="M19" s="27">
        <f>IF(T_Channel[[#This Row],[ProviderName]]="","",COUNTIF($L$12:$L$9999,T_Channel[[#This Row],[ProviderName]]))</f>
        <v>6</v>
      </c>
      <c r="N19" s="27" t="str">
        <f>IF(T_Channel[[#This Row],[Query]]="","Empty","Defined")</f>
        <v>Defined</v>
      </c>
      <c r="O19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CLT_SECLL_FAIL_LOGONFAILUREREMOTEINTERACTIVE</v>
      </c>
      <c r="P19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CLT_SECLL_FAIL_EVENTS</v>
      </c>
      <c r="R19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19" s="21" t="str">
        <f>IF(T_Channel[[#This Row],[Check]]&lt;&gt;"OK","", T_Channel[[#This Row],[ChannelSymbol]] &amp; ".evtx" )</f>
        <v>CLT_SECLL_FAIL_LOGONFAILUREREMOTEINTERACTIVE.evtx</v>
      </c>
      <c r="T19" s="21" t="str">
        <f>IF(T_Channel[[#This Row],[Check]]&lt;&gt;"OK","", T_Channel[[#This Row],[LogFolder]] &amp; "\" &amp; T_Channel[[#This Row],[LogFile]])</f>
        <v>D:\EventLogs\Clients\Security Logon\CLT_SECLL_FAIL_LOGONFAILUREREMOTEINTERACTIVE.evtx</v>
      </c>
      <c r="U19" s="21" t="str">
        <f>IF(T_Channel[[#This Row],[Safekeeping of logs]]="","",VLOOKUP(T_Channel[[#This Row],[Safekeeping of logs]],T_List_LogMode[],2,FALSE))</f>
        <v>AutoBackup</v>
      </c>
      <c r="V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Logon-Failure/Logon Failure Remote Interactive</v>
      </c>
    </row>
    <row r="20" spans="2:22" x14ac:dyDescent="0.25">
      <c r="B20" s="7" t="s">
        <v>219</v>
      </c>
      <c r="C20" s="7" t="s">
        <v>68</v>
      </c>
      <c r="D20" s="5" t="s">
        <v>42</v>
      </c>
      <c r="E20" s="5" t="s">
        <v>272</v>
      </c>
      <c r="F20" s="6" t="s">
        <v>44</v>
      </c>
      <c r="G20" s="6" t="s">
        <v>40</v>
      </c>
      <c r="H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" s="14" t="s">
        <v>73</v>
      </c>
      <c r="J20" s="5" t="s">
        <v>304</v>
      </c>
      <c r="K20" s="43" t="s">
        <v>281</v>
      </c>
      <c r="L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Logon-Failure</v>
      </c>
      <c r="M20" s="27">
        <f>IF(T_Channel[[#This Row],[ProviderName]]="","",COUNTIF($L$12:$L$9999,T_Channel[[#This Row],[ProviderName]]))</f>
        <v>6</v>
      </c>
      <c r="N20" s="27" t="str">
        <f>IF(T_Channel[[#This Row],[Query]]="","Empty","Defined")</f>
        <v>Defined</v>
      </c>
      <c r="O20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CLT_SECLL_FAIL_LOGONFAILURESERVICE</v>
      </c>
      <c r="P20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CLT_SECLL_FAIL_EVENTS</v>
      </c>
      <c r="R20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20" s="21" t="str">
        <f>IF(T_Channel[[#This Row],[Check]]&lt;&gt;"OK","", T_Channel[[#This Row],[ChannelSymbol]] &amp; ".evtx" )</f>
        <v>CLT_SECLL_FAIL_LOGONFAILURESERVICE.evtx</v>
      </c>
      <c r="T20" s="21" t="str">
        <f>IF(T_Channel[[#This Row],[Check]]&lt;&gt;"OK","", T_Channel[[#This Row],[LogFolder]] &amp; "\" &amp; T_Channel[[#This Row],[LogFile]])</f>
        <v>D:\EventLogs\Clients\Security Logon\CLT_SECLL_FAIL_LOGONFAILURESERVICE.evtx</v>
      </c>
      <c r="U20" s="21" t="str">
        <f>IF(T_Channel[[#This Row],[Safekeeping of logs]]="","",VLOOKUP(T_Channel[[#This Row],[Safekeeping of logs]],T_List_LogMode[],2,FALSE))</f>
        <v>AutoBackup</v>
      </c>
      <c r="V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Logon-Failure/Logon Failure Service</v>
      </c>
    </row>
    <row r="21" spans="2:22" x14ac:dyDescent="0.25">
      <c r="B21" s="7" t="s">
        <v>219</v>
      </c>
      <c r="C21" s="5" t="s">
        <v>68</v>
      </c>
      <c r="D21" s="5" t="s">
        <v>42</v>
      </c>
      <c r="E21" s="5" t="s">
        <v>273</v>
      </c>
      <c r="F21" s="6" t="s">
        <v>44</v>
      </c>
      <c r="G21" s="6" t="s">
        <v>40</v>
      </c>
      <c r="H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" s="14" t="s">
        <v>74</v>
      </c>
      <c r="J21" s="5" t="s">
        <v>304</v>
      </c>
      <c r="K21" s="43" t="s">
        <v>281</v>
      </c>
      <c r="L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Logon-Failure</v>
      </c>
      <c r="M21" s="27">
        <f>IF(T_Channel[[#This Row],[ProviderName]]="","",COUNTIF($L$12:$L$9999,T_Channel[[#This Row],[ProviderName]]))</f>
        <v>6</v>
      </c>
      <c r="N21" s="27" t="str">
        <f>IF(T_Channel[[#This Row],[Query]]="","Empty","Defined")</f>
        <v>Defined</v>
      </c>
      <c r="O21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CLT_SECLL_FAIL_LOGONFAILUREUNLOCK</v>
      </c>
      <c r="P21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CLT_SECLL_FAIL_EVENTS</v>
      </c>
      <c r="R21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21" s="21" t="str">
        <f>IF(T_Channel[[#This Row],[Check]]&lt;&gt;"OK","", T_Channel[[#This Row],[ChannelSymbol]] &amp; ".evtx" )</f>
        <v>CLT_SECLL_FAIL_LOGONFAILUREUNLOCK.evtx</v>
      </c>
      <c r="T21" s="21" t="str">
        <f>IF(T_Channel[[#This Row],[Check]]&lt;&gt;"OK","", T_Channel[[#This Row],[LogFolder]] &amp; "\" &amp; T_Channel[[#This Row],[LogFile]])</f>
        <v>D:\EventLogs\Clients\Security Logon\CLT_SECLL_FAIL_LOGONFAILUREUNLOCK.evtx</v>
      </c>
      <c r="U21" s="21" t="str">
        <f>IF(T_Channel[[#This Row],[Safekeeping of logs]]="","",VLOOKUP(T_Channel[[#This Row],[Safekeeping of logs]],T_List_LogMode[],2,FALSE))</f>
        <v>AutoBackup</v>
      </c>
      <c r="V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Logon-Failure/Logon Failure Unlock</v>
      </c>
    </row>
    <row r="22" spans="2:22" x14ac:dyDescent="0.25">
      <c r="B22" s="7" t="s">
        <v>219</v>
      </c>
      <c r="C22" s="5" t="s">
        <v>68</v>
      </c>
      <c r="D22" s="5" t="s">
        <v>37</v>
      </c>
      <c r="E22" s="5" t="s">
        <v>262</v>
      </c>
      <c r="F22" s="6" t="s">
        <v>44</v>
      </c>
      <c r="G22" s="6" t="s">
        <v>40</v>
      </c>
      <c r="H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2" s="14" t="s">
        <v>75</v>
      </c>
      <c r="J22" s="5" t="s">
        <v>304</v>
      </c>
      <c r="K22" s="43" t="s">
        <v>281</v>
      </c>
      <c r="L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Logon-Successful</v>
      </c>
      <c r="M22" s="27">
        <f>IF(T_Channel[[#This Row],[ProviderName]]="","",COUNTIF($L$12:$L$9999,T_Channel[[#This Row],[ProviderName]]))</f>
        <v>6</v>
      </c>
      <c r="N22" s="27" t="str">
        <f>IF(T_Channel[[#This Row],[Query]]="","Empty","Defined")</f>
        <v>Defined</v>
      </c>
      <c r="O22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CLT_SECLL_SUCC_LOGONSUCCESSBATCH</v>
      </c>
      <c r="P22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CLT_SECLL_SUCC_EVENTS</v>
      </c>
      <c r="R22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22" s="21" t="str">
        <f>IF(T_Channel[[#This Row],[Check]]&lt;&gt;"OK","", T_Channel[[#This Row],[ChannelSymbol]] &amp; ".evtx" )</f>
        <v>CLT_SECLL_SUCC_LOGONSUCCESSBATCH.evtx</v>
      </c>
      <c r="T22" s="21" t="str">
        <f>IF(T_Channel[[#This Row],[Check]]&lt;&gt;"OK","", T_Channel[[#This Row],[LogFolder]] &amp; "\" &amp; T_Channel[[#This Row],[LogFile]])</f>
        <v>D:\EventLogs\Clients\Security Logon\CLT_SECLL_SUCC_LOGONSUCCESSBATCH.evtx</v>
      </c>
      <c r="U22" s="21" t="str">
        <f>IF(T_Channel[[#This Row],[Safekeeping of logs]]="","",VLOOKUP(T_Channel[[#This Row],[Safekeeping of logs]],T_List_LogMode[],2,FALSE))</f>
        <v>AutoBackup</v>
      </c>
      <c r="V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Logon-Successful/Logon Success Batch</v>
      </c>
    </row>
    <row r="23" spans="2:22" x14ac:dyDescent="0.25">
      <c r="B23" s="7" t="s">
        <v>219</v>
      </c>
      <c r="C23" s="5" t="s">
        <v>68</v>
      </c>
      <c r="D23" s="5" t="s">
        <v>37</v>
      </c>
      <c r="E23" s="5" t="s">
        <v>263</v>
      </c>
      <c r="F23" s="6" t="s">
        <v>44</v>
      </c>
      <c r="G23" s="6" t="s">
        <v>40</v>
      </c>
      <c r="H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3" s="14" t="s">
        <v>76</v>
      </c>
      <c r="J23" s="5" t="s">
        <v>304</v>
      </c>
      <c r="K23" s="43" t="s">
        <v>281</v>
      </c>
      <c r="L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Logon-Successful</v>
      </c>
      <c r="M23" s="27">
        <f>IF(T_Channel[[#This Row],[ProviderName]]="","",COUNTIF($L$12:$L$9999,T_Channel[[#This Row],[ProviderName]]))</f>
        <v>6</v>
      </c>
      <c r="N23" s="27" t="str">
        <f>IF(T_Channel[[#This Row],[Query]]="","Empty","Defined")</f>
        <v>Defined</v>
      </c>
      <c r="O23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CLT_SECLL_SUCC_LOGONSUCCESSINTERACTIVE</v>
      </c>
      <c r="P23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CLT_SECLL_SUCC_EVENTS</v>
      </c>
      <c r="R23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23" s="21" t="str">
        <f>IF(T_Channel[[#This Row],[Check]]&lt;&gt;"OK","", T_Channel[[#This Row],[ChannelSymbol]] &amp; ".evtx" )</f>
        <v>CLT_SECLL_SUCC_LOGONSUCCESSINTERACTIVE.evtx</v>
      </c>
      <c r="T23" s="21" t="str">
        <f>IF(T_Channel[[#This Row],[Check]]&lt;&gt;"OK","", T_Channel[[#This Row],[LogFolder]] &amp; "\" &amp; T_Channel[[#This Row],[LogFile]])</f>
        <v>D:\EventLogs\Clients\Security Logon\CLT_SECLL_SUCC_LOGONSUCCESSINTERACTIVE.evtx</v>
      </c>
      <c r="U23" s="21" t="str">
        <f>IF(T_Channel[[#This Row],[Safekeeping of logs]]="","",VLOOKUP(T_Channel[[#This Row],[Safekeeping of logs]],T_List_LogMode[],2,FALSE))</f>
        <v>AutoBackup</v>
      </c>
      <c r="V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Logon-Successful/Logon Success Interactive</v>
      </c>
    </row>
    <row r="24" spans="2:22" x14ac:dyDescent="0.25">
      <c r="B24" s="7" t="s">
        <v>219</v>
      </c>
      <c r="C24" s="5" t="s">
        <v>68</v>
      </c>
      <c r="D24" s="5" t="s">
        <v>37</v>
      </c>
      <c r="E24" s="5" t="s">
        <v>264</v>
      </c>
      <c r="F24" s="6" t="s">
        <v>44</v>
      </c>
      <c r="G24" s="6" t="s">
        <v>40</v>
      </c>
      <c r="H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4" s="14" t="s">
        <v>77</v>
      </c>
      <c r="J24" s="5" t="s">
        <v>304</v>
      </c>
      <c r="K24" s="43" t="s">
        <v>281</v>
      </c>
      <c r="L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Logon-Successful</v>
      </c>
      <c r="M24" s="27">
        <f>IF(T_Channel[[#This Row],[ProviderName]]="","",COUNTIF($L$12:$L$9999,T_Channel[[#This Row],[ProviderName]]))</f>
        <v>6</v>
      </c>
      <c r="N24" s="27" t="str">
        <f>IF(T_Channel[[#This Row],[Query]]="","Empty","Defined")</f>
        <v>Defined</v>
      </c>
      <c r="O24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CLT_SECLL_SUCC_LOGONSUCCESSNETWORK</v>
      </c>
      <c r="P24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CLT_SECLL_SUCC_EVENTS</v>
      </c>
      <c r="R24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24" s="21" t="str">
        <f>IF(T_Channel[[#This Row],[Check]]&lt;&gt;"OK","", T_Channel[[#This Row],[ChannelSymbol]] &amp; ".evtx" )</f>
        <v>CLT_SECLL_SUCC_LOGONSUCCESSNETWORK.evtx</v>
      </c>
      <c r="T24" s="21" t="str">
        <f>IF(T_Channel[[#This Row],[Check]]&lt;&gt;"OK","", T_Channel[[#This Row],[LogFolder]] &amp; "\" &amp; T_Channel[[#This Row],[LogFile]])</f>
        <v>D:\EventLogs\Clients\Security Logon\CLT_SECLL_SUCC_LOGONSUCCESSNETWORK.evtx</v>
      </c>
      <c r="U24" s="21" t="str">
        <f>IF(T_Channel[[#This Row],[Safekeeping of logs]]="","",VLOOKUP(T_Channel[[#This Row],[Safekeeping of logs]],T_List_LogMode[],2,FALSE))</f>
        <v>AutoBackup</v>
      </c>
      <c r="V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Logon-Successful/Logon Success Network</v>
      </c>
    </row>
    <row r="25" spans="2:22" x14ac:dyDescent="0.25">
      <c r="B25" s="7" t="s">
        <v>219</v>
      </c>
      <c r="C25" s="5" t="s">
        <v>68</v>
      </c>
      <c r="D25" s="5" t="s">
        <v>37</v>
      </c>
      <c r="E25" s="5" t="s">
        <v>265</v>
      </c>
      <c r="F25" s="6" t="s">
        <v>44</v>
      </c>
      <c r="G25" s="6" t="s">
        <v>40</v>
      </c>
      <c r="H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5" s="14" t="s">
        <v>78</v>
      </c>
      <c r="J25" s="5" t="s">
        <v>304</v>
      </c>
      <c r="K25" s="43" t="s">
        <v>281</v>
      </c>
      <c r="L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Logon-Successful</v>
      </c>
      <c r="M25" s="27">
        <f>IF(T_Channel[[#This Row],[ProviderName]]="","",COUNTIF($L$12:$L$9999,T_Channel[[#This Row],[ProviderName]]))</f>
        <v>6</v>
      </c>
      <c r="N25" s="27" t="str">
        <f>IF(T_Channel[[#This Row],[Query]]="","Empty","Defined")</f>
        <v>Defined</v>
      </c>
      <c r="O25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CLT_SECLL_SUCC_LOGONSUCCESSREMOTEINTERACTIVE</v>
      </c>
      <c r="P25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CLT_SECLL_SUCC_EVENTS</v>
      </c>
      <c r="R25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25" s="21" t="str">
        <f>IF(T_Channel[[#This Row],[Check]]&lt;&gt;"OK","", T_Channel[[#This Row],[ChannelSymbol]] &amp; ".evtx" )</f>
        <v>CLT_SECLL_SUCC_LOGONSUCCESSREMOTEINTERACTIVE.evtx</v>
      </c>
      <c r="T25" s="21" t="str">
        <f>IF(T_Channel[[#This Row],[Check]]&lt;&gt;"OK","", T_Channel[[#This Row],[LogFolder]] &amp; "\" &amp; T_Channel[[#This Row],[LogFile]])</f>
        <v>D:\EventLogs\Clients\Security Logon\CLT_SECLL_SUCC_LOGONSUCCESSREMOTEINTERACTIVE.evtx</v>
      </c>
      <c r="U25" s="21" t="str">
        <f>IF(T_Channel[[#This Row],[Safekeeping of logs]]="","",VLOOKUP(T_Channel[[#This Row],[Safekeeping of logs]],T_List_LogMode[],2,FALSE))</f>
        <v>AutoBackup</v>
      </c>
      <c r="V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Logon-Successful/Logon Success Remote Interactive</v>
      </c>
    </row>
    <row r="26" spans="2:22" x14ac:dyDescent="0.25">
      <c r="B26" s="7" t="s">
        <v>219</v>
      </c>
      <c r="C26" s="5" t="s">
        <v>68</v>
      </c>
      <c r="D26" s="5" t="s">
        <v>37</v>
      </c>
      <c r="E26" s="5" t="s">
        <v>266</v>
      </c>
      <c r="F26" s="6" t="s">
        <v>44</v>
      </c>
      <c r="G26" s="6" t="s">
        <v>40</v>
      </c>
      <c r="H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6" s="14" t="s">
        <v>79</v>
      </c>
      <c r="J26" s="5" t="s">
        <v>304</v>
      </c>
      <c r="K26" s="43" t="s">
        <v>281</v>
      </c>
      <c r="L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Logon-Successful</v>
      </c>
      <c r="M26" s="27">
        <f>IF(T_Channel[[#This Row],[ProviderName]]="","",COUNTIF($L$12:$L$9999,T_Channel[[#This Row],[ProviderName]]))</f>
        <v>6</v>
      </c>
      <c r="N26" s="27" t="str">
        <f>IF(T_Channel[[#This Row],[Query]]="","Empty","Defined")</f>
        <v>Defined</v>
      </c>
      <c r="O26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CLT_SECLL_SUCC_LOGONSUCCESSSERVICE</v>
      </c>
      <c r="P26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CLT_SECLL_SUCC_EVENTS</v>
      </c>
      <c r="R26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26" s="21" t="str">
        <f>IF(T_Channel[[#This Row],[Check]]&lt;&gt;"OK","", T_Channel[[#This Row],[ChannelSymbol]] &amp; ".evtx" )</f>
        <v>CLT_SECLL_SUCC_LOGONSUCCESSSERVICE.evtx</v>
      </c>
      <c r="T26" s="21" t="str">
        <f>IF(T_Channel[[#This Row],[Check]]&lt;&gt;"OK","", T_Channel[[#This Row],[LogFolder]] &amp; "\" &amp; T_Channel[[#This Row],[LogFile]])</f>
        <v>D:\EventLogs\Clients\Security Logon\CLT_SECLL_SUCC_LOGONSUCCESSSERVICE.evtx</v>
      </c>
      <c r="U26" s="21" t="str">
        <f>IF(T_Channel[[#This Row],[Safekeeping of logs]]="","",VLOOKUP(T_Channel[[#This Row],[Safekeeping of logs]],T_List_LogMode[],2,FALSE))</f>
        <v>AutoBackup</v>
      </c>
      <c r="V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Logon-Successful/Logon Success Service</v>
      </c>
    </row>
    <row r="27" spans="2:22" x14ac:dyDescent="0.25">
      <c r="B27" s="7" t="s">
        <v>219</v>
      </c>
      <c r="C27" s="5" t="s">
        <v>68</v>
      </c>
      <c r="D27" s="5" t="s">
        <v>37</v>
      </c>
      <c r="E27" s="5" t="s">
        <v>267</v>
      </c>
      <c r="F27" s="6" t="s">
        <v>44</v>
      </c>
      <c r="G27" s="6" t="s">
        <v>40</v>
      </c>
      <c r="H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7" s="14" t="s">
        <v>80</v>
      </c>
      <c r="J27" s="5" t="s">
        <v>304</v>
      </c>
      <c r="K27" s="43" t="s">
        <v>281</v>
      </c>
      <c r="L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Logon-Successful</v>
      </c>
      <c r="M27" s="27">
        <f>IF(T_Channel[[#This Row],[ProviderName]]="","",COUNTIF($L$12:$L$9999,T_Channel[[#This Row],[ProviderName]]))</f>
        <v>6</v>
      </c>
      <c r="N27" s="27" t="str">
        <f>IF(T_Channel[[#This Row],[Query]]="","Empty","Defined")</f>
        <v>Defined</v>
      </c>
      <c r="O27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CLT_SECLL_SUCC_LOGONSUCCESSUNLOCK</v>
      </c>
      <c r="P27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CLT_SECLL_SUCC_EVENTS</v>
      </c>
      <c r="R27" s="21" t="str">
        <f>IF(T_Channel[[#This Row],[Check]]&lt;&gt;"OK","",ReferenceData!$L$5 &amp; "\" &amp; T_Channel[[#This Row],[ChannelNameFolder1]] &amp; "\" &amp; T_Channel[[#This Row],[ChannelNameFolder2]])</f>
        <v>D:\EventLogs\Clients\Security Logon</v>
      </c>
      <c r="S27" s="21" t="str">
        <f>IF(T_Channel[[#This Row],[Check]]&lt;&gt;"OK","", T_Channel[[#This Row],[ChannelSymbol]] &amp; ".evtx" )</f>
        <v>CLT_SECLL_SUCC_LOGONSUCCESSUNLOCK.evtx</v>
      </c>
      <c r="T27" s="21" t="str">
        <f>IF(T_Channel[[#This Row],[Check]]&lt;&gt;"OK","", T_Channel[[#This Row],[LogFolder]] &amp; "\" &amp; T_Channel[[#This Row],[LogFile]])</f>
        <v>D:\EventLogs\Clients\Security Logon\CLT_SECLL_SUCC_LOGONSUCCESSUNLOCK.evtx</v>
      </c>
      <c r="U27" s="21" t="str">
        <f>IF(T_Channel[[#This Row],[Safekeeping of logs]]="","",VLOOKUP(T_Channel[[#This Row],[Safekeeping of logs]],T_List_LogMode[],2,FALSE))</f>
        <v>AutoBackup</v>
      </c>
      <c r="V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Logon-Successful/Logon Success Unlock</v>
      </c>
    </row>
    <row r="28" spans="2:22" x14ac:dyDescent="0.25">
      <c r="B28" s="7" t="s">
        <v>219</v>
      </c>
      <c r="C28" s="5" t="s">
        <v>81</v>
      </c>
      <c r="D28" s="5" t="s">
        <v>114</v>
      </c>
      <c r="E28" s="5" t="s">
        <v>115</v>
      </c>
      <c r="F28" s="6" t="s">
        <v>44</v>
      </c>
      <c r="G28" s="6" t="s">
        <v>40</v>
      </c>
      <c r="H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8" s="14" t="s">
        <v>116</v>
      </c>
      <c r="J28" s="5" t="s">
        <v>304</v>
      </c>
      <c r="K28" s="43" t="s">
        <v>281</v>
      </c>
      <c r="L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Management-Security Group</v>
      </c>
      <c r="M28" s="27">
        <f>IF(T_Channel[[#This Row],[ProviderName]]="","",COUNTIF($L$12:$L$9999,T_Channel[[#This Row],[ProviderName]]))</f>
        <v>6</v>
      </c>
      <c r="N28" s="27" t="str">
        <f>IF(T_Channel[[#This Row],[Query]]="","Empty","Defined")</f>
        <v>Defined</v>
      </c>
      <c r="O28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CLT_SECAM_GMSEC_SECURITYGROUPCREATED</v>
      </c>
      <c r="P28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CLT_SECAM_GMSEC_EVENTS</v>
      </c>
      <c r="R28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28" s="21" t="str">
        <f>IF(T_Channel[[#This Row],[Check]]&lt;&gt;"OK","", T_Channel[[#This Row],[ChannelSymbol]] &amp; ".evtx" )</f>
        <v>CLT_SECAM_GMSEC_SECURITYGROUPCREATED.evtx</v>
      </c>
      <c r="T28" s="21" t="str">
        <f>IF(T_Channel[[#This Row],[Check]]&lt;&gt;"OK","", T_Channel[[#This Row],[LogFolder]] &amp; "\" &amp; T_Channel[[#This Row],[LogFile]])</f>
        <v>D:\EventLogs\Clients\Security Object Management\CLT_SECAM_GMSEC_SECURITYGROUPCREATED.evtx</v>
      </c>
      <c r="U28" s="21" t="str">
        <f>IF(T_Channel[[#This Row],[Safekeeping of logs]]="","",VLOOKUP(T_Channel[[#This Row],[Safekeeping of logs]],T_List_LogMode[],2,FALSE))</f>
        <v>AutoBackup</v>
      </c>
      <c r="V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Management-Security Group/Security Group Created</v>
      </c>
    </row>
    <row r="29" spans="2:22" x14ac:dyDescent="0.25">
      <c r="B29" s="7" t="s">
        <v>219</v>
      </c>
      <c r="C29" s="5" t="s">
        <v>81</v>
      </c>
      <c r="D29" s="5" t="s">
        <v>114</v>
      </c>
      <c r="E29" s="5" t="s">
        <v>117</v>
      </c>
      <c r="F29" s="6" t="s">
        <v>44</v>
      </c>
      <c r="G29" s="6" t="s">
        <v>40</v>
      </c>
      <c r="H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9" s="14" t="s">
        <v>118</v>
      </c>
      <c r="J29" s="5" t="s">
        <v>304</v>
      </c>
      <c r="K29" s="43" t="s">
        <v>281</v>
      </c>
      <c r="L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Management-Security Group</v>
      </c>
      <c r="M29" s="27">
        <f>IF(T_Channel[[#This Row],[ProviderName]]="","",COUNTIF($L$12:$L$9999,T_Channel[[#This Row],[ProviderName]]))</f>
        <v>6</v>
      </c>
      <c r="N29" s="27" t="str">
        <f>IF(T_Channel[[#This Row],[Query]]="","Empty","Defined")</f>
        <v>Defined</v>
      </c>
      <c r="O29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CLT_SECAM_GMSEC_SECURITYGROUPDELETED</v>
      </c>
      <c r="P29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CLT_SECAM_GMSEC_EVENTS</v>
      </c>
      <c r="R29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29" s="21" t="str">
        <f>IF(T_Channel[[#This Row],[Check]]&lt;&gt;"OK","", T_Channel[[#This Row],[ChannelSymbol]] &amp; ".evtx" )</f>
        <v>CLT_SECAM_GMSEC_SECURITYGROUPDELETED.evtx</v>
      </c>
      <c r="T29" s="21" t="str">
        <f>IF(T_Channel[[#This Row],[Check]]&lt;&gt;"OK","", T_Channel[[#This Row],[LogFolder]] &amp; "\" &amp; T_Channel[[#This Row],[LogFile]])</f>
        <v>D:\EventLogs\Clients\Security Object Management\CLT_SECAM_GMSEC_SECURITYGROUPDELETED.evtx</v>
      </c>
      <c r="U29" s="21" t="str">
        <f>IF(T_Channel[[#This Row],[Safekeeping of logs]]="","",VLOOKUP(T_Channel[[#This Row],[Safekeeping of logs]],T_List_LogMode[],2,FALSE))</f>
        <v>AutoBackup</v>
      </c>
      <c r="V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Management-Security Group/Security Group Deleted</v>
      </c>
    </row>
    <row r="30" spans="2:22" x14ac:dyDescent="0.25">
      <c r="B30" s="7" t="s">
        <v>219</v>
      </c>
      <c r="C30" s="5" t="s">
        <v>81</v>
      </c>
      <c r="D30" s="5" t="s">
        <v>114</v>
      </c>
      <c r="E30" s="5" t="s">
        <v>119</v>
      </c>
      <c r="F30" s="6" t="s">
        <v>44</v>
      </c>
      <c r="G30" s="6" t="s">
        <v>40</v>
      </c>
      <c r="H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0" s="14" t="s">
        <v>120</v>
      </c>
      <c r="J30" s="5" t="s">
        <v>304</v>
      </c>
      <c r="K30" s="43" t="s">
        <v>281</v>
      </c>
      <c r="L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Management-Security Group</v>
      </c>
      <c r="M30" s="27">
        <f>IF(T_Channel[[#This Row],[ProviderName]]="","",COUNTIF($L$12:$L$9999,T_Channel[[#This Row],[ProviderName]]))</f>
        <v>6</v>
      </c>
      <c r="N30" s="27" t="str">
        <f>IF(T_Channel[[#This Row],[Query]]="","Empty","Defined")</f>
        <v>Defined</v>
      </c>
      <c r="O30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CLT_SECAM_GMSEC_SECURITYGROUPMEMBERADDED</v>
      </c>
      <c r="P30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CLT_SECAM_GMSEC_EVENTS</v>
      </c>
      <c r="R30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0" s="21" t="str">
        <f>IF(T_Channel[[#This Row],[Check]]&lt;&gt;"OK","", T_Channel[[#This Row],[ChannelSymbol]] &amp; ".evtx" )</f>
        <v>CLT_SECAM_GMSEC_SECURITYGROUPMEMBERADDED.evtx</v>
      </c>
      <c r="T30" s="21" t="str">
        <f>IF(T_Channel[[#This Row],[Check]]&lt;&gt;"OK","", T_Channel[[#This Row],[LogFolder]] &amp; "\" &amp; T_Channel[[#This Row],[LogFile]])</f>
        <v>D:\EventLogs\Clients\Security Object Management\CLT_SECAM_GMSEC_SECURITYGROUPMEMBERADDED.evtx</v>
      </c>
      <c r="U30" s="21" t="str">
        <f>IF(T_Channel[[#This Row],[Safekeeping of logs]]="","",VLOOKUP(T_Channel[[#This Row],[Safekeeping of logs]],T_List_LogMode[],2,FALSE))</f>
        <v>AutoBackup</v>
      </c>
      <c r="V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Management-Security Group/Security Group Member Added</v>
      </c>
    </row>
    <row r="31" spans="2:22" x14ac:dyDescent="0.25">
      <c r="B31" s="7" t="s">
        <v>219</v>
      </c>
      <c r="C31" s="5" t="s">
        <v>81</v>
      </c>
      <c r="D31" s="5" t="s">
        <v>114</v>
      </c>
      <c r="E31" s="5" t="s">
        <v>121</v>
      </c>
      <c r="F31" s="6" t="s">
        <v>44</v>
      </c>
      <c r="G31" s="6" t="s">
        <v>40</v>
      </c>
      <c r="H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1" s="14" t="s">
        <v>122</v>
      </c>
      <c r="J31" s="5" t="s">
        <v>304</v>
      </c>
      <c r="K31" s="43" t="s">
        <v>281</v>
      </c>
      <c r="L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Management-Security Group</v>
      </c>
      <c r="M31" s="27">
        <f>IF(T_Channel[[#This Row],[ProviderName]]="","",COUNTIF($L$12:$L$9999,T_Channel[[#This Row],[ProviderName]]))</f>
        <v>6</v>
      </c>
      <c r="N31" s="27" t="str">
        <f>IF(T_Channel[[#This Row],[Query]]="","Empty","Defined")</f>
        <v>Defined</v>
      </c>
      <c r="O31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CLT_SECAM_GMSEC_SECURITYGROUPMEMBERCHANGED</v>
      </c>
      <c r="P31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CLT_SECAM_GMSEC_EVENTS</v>
      </c>
      <c r="R31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1" s="21" t="str">
        <f>IF(T_Channel[[#This Row],[Check]]&lt;&gt;"OK","", T_Channel[[#This Row],[ChannelSymbol]] &amp; ".evtx" )</f>
        <v>CLT_SECAM_GMSEC_SECURITYGROUPMEMBERCHANGED.evtx</v>
      </c>
      <c r="T31" s="21" t="str">
        <f>IF(T_Channel[[#This Row],[Check]]&lt;&gt;"OK","", T_Channel[[#This Row],[LogFolder]] &amp; "\" &amp; T_Channel[[#This Row],[LogFile]])</f>
        <v>D:\EventLogs\Clients\Security Object Management\CLT_SECAM_GMSEC_SECURITYGROUPMEMBERCHANGED.evtx</v>
      </c>
      <c r="U31" s="21" t="str">
        <f>IF(T_Channel[[#This Row],[Safekeeping of logs]]="","",VLOOKUP(T_Channel[[#This Row],[Safekeeping of logs]],T_List_LogMode[],2,FALSE))</f>
        <v>AutoBackup</v>
      </c>
      <c r="V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Management-Security Group/Security Group Member Changed</v>
      </c>
    </row>
    <row r="32" spans="2:22" x14ac:dyDescent="0.25">
      <c r="B32" s="7" t="s">
        <v>219</v>
      </c>
      <c r="C32" s="5" t="s">
        <v>81</v>
      </c>
      <c r="D32" s="5" t="s">
        <v>114</v>
      </c>
      <c r="E32" s="5" t="s">
        <v>123</v>
      </c>
      <c r="F32" s="6" t="s">
        <v>44</v>
      </c>
      <c r="G32" s="6" t="s">
        <v>40</v>
      </c>
      <c r="H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2" s="14" t="s">
        <v>124</v>
      </c>
      <c r="J32" s="5" t="s">
        <v>304</v>
      </c>
      <c r="K32" s="43" t="s">
        <v>281</v>
      </c>
      <c r="L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Management-Security Group</v>
      </c>
      <c r="M32" s="27">
        <f>IF(T_Channel[[#This Row],[ProviderName]]="","",COUNTIF($L$12:$L$9999,T_Channel[[#This Row],[ProviderName]]))</f>
        <v>6</v>
      </c>
      <c r="N32" s="27" t="str">
        <f>IF(T_Channel[[#This Row],[Query]]="","Empty","Defined")</f>
        <v>Defined</v>
      </c>
      <c r="O32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CLT_SECAM_GMSEC_SECURITYGROUPMEMBERREMOVED</v>
      </c>
      <c r="P32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CLT_SECAM_GMSEC_EVENTS</v>
      </c>
      <c r="R32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2" s="21" t="str">
        <f>IF(T_Channel[[#This Row],[Check]]&lt;&gt;"OK","", T_Channel[[#This Row],[ChannelSymbol]] &amp; ".evtx" )</f>
        <v>CLT_SECAM_GMSEC_SECURITYGROUPMEMBERREMOVED.evtx</v>
      </c>
      <c r="T32" s="21" t="str">
        <f>IF(T_Channel[[#This Row],[Check]]&lt;&gt;"OK","", T_Channel[[#This Row],[LogFolder]] &amp; "\" &amp; T_Channel[[#This Row],[LogFile]])</f>
        <v>D:\EventLogs\Clients\Security Object Management\CLT_SECAM_GMSEC_SECURITYGROUPMEMBERREMOVED.evtx</v>
      </c>
      <c r="U32" s="21" t="str">
        <f>IF(T_Channel[[#This Row],[Safekeeping of logs]]="","",VLOOKUP(T_Channel[[#This Row],[Safekeeping of logs]],T_List_LogMode[],2,FALSE))</f>
        <v>AutoBackup</v>
      </c>
      <c r="V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Management-Security Group/Security Group Member Removed</v>
      </c>
    </row>
    <row r="33" spans="2:22" x14ac:dyDescent="0.25">
      <c r="B33" s="7" t="s">
        <v>219</v>
      </c>
      <c r="C33" s="5" t="s">
        <v>81</v>
      </c>
      <c r="D33" s="5" t="s">
        <v>114</v>
      </c>
      <c r="E33" s="5" t="s">
        <v>125</v>
      </c>
      <c r="F33" s="6" t="s">
        <v>44</v>
      </c>
      <c r="G33" s="6" t="s">
        <v>40</v>
      </c>
      <c r="H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3" s="14" t="s">
        <v>126</v>
      </c>
      <c r="J33" s="5" t="s">
        <v>304</v>
      </c>
      <c r="K33" s="43" t="s">
        <v>281</v>
      </c>
      <c r="L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Management-Security Group</v>
      </c>
      <c r="M33" s="27">
        <f>IF(T_Channel[[#This Row],[ProviderName]]="","",COUNTIF($L$12:$L$9999,T_Channel[[#This Row],[ProviderName]]))</f>
        <v>6</v>
      </c>
      <c r="N33" s="27" t="str">
        <f>IF(T_Channel[[#This Row],[Query]]="","Empty","Defined")</f>
        <v>Defined</v>
      </c>
      <c r="O33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CLT_SECAM_GMSEC_SECURITYGROUPTYPECHANGED</v>
      </c>
      <c r="P33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CLT_SECAM_GMSEC_EVENTS</v>
      </c>
      <c r="R33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3" s="21" t="str">
        <f>IF(T_Channel[[#This Row],[Check]]&lt;&gt;"OK","", T_Channel[[#This Row],[ChannelSymbol]] &amp; ".evtx" )</f>
        <v>CLT_SECAM_GMSEC_SECURITYGROUPTYPECHANGED.evtx</v>
      </c>
      <c r="T33" s="21" t="str">
        <f>IF(T_Channel[[#This Row],[Check]]&lt;&gt;"OK","", T_Channel[[#This Row],[LogFolder]] &amp; "\" &amp; T_Channel[[#This Row],[LogFile]])</f>
        <v>D:\EventLogs\Clients\Security Object Management\CLT_SECAM_GMSEC_SECURITYGROUPTYPECHANGED.evtx</v>
      </c>
      <c r="U33" s="21" t="str">
        <f>IF(T_Channel[[#This Row],[Safekeeping of logs]]="","",VLOOKUP(T_Channel[[#This Row],[Safekeeping of logs]],T_List_LogMode[],2,FALSE))</f>
        <v>AutoBackup</v>
      </c>
      <c r="V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Management-Security Group/Security Group Type Changed</v>
      </c>
    </row>
    <row r="34" spans="2:22" x14ac:dyDescent="0.25">
      <c r="B34" s="7" t="s">
        <v>219</v>
      </c>
      <c r="C34" s="5" t="s">
        <v>81</v>
      </c>
      <c r="D34" s="5" t="s">
        <v>127</v>
      </c>
      <c r="E34" s="5" t="s">
        <v>128</v>
      </c>
      <c r="F34" s="6" t="s">
        <v>44</v>
      </c>
      <c r="G34" s="6" t="s">
        <v>40</v>
      </c>
      <c r="H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4" s="14" t="s">
        <v>129</v>
      </c>
      <c r="J34" s="5" t="s">
        <v>304</v>
      </c>
      <c r="K34" s="43" t="s">
        <v>281</v>
      </c>
      <c r="L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Management-User Management</v>
      </c>
      <c r="M34" s="27">
        <f>IF(T_Channel[[#This Row],[ProviderName]]="","",COUNTIF($L$12:$L$9999,T_Channel[[#This Row],[ProviderName]]))</f>
        <v>7</v>
      </c>
      <c r="N34" s="27" t="str">
        <f>IF(T_Channel[[#This Row],[Query]]="","Empty","Defined")</f>
        <v>Defined</v>
      </c>
      <c r="O34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CLT_SECAM_UM_USERCHANGED</v>
      </c>
      <c r="P34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CLT_SECAM_UM_EVENTS</v>
      </c>
      <c r="R34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4" s="21" t="str">
        <f>IF(T_Channel[[#This Row],[Check]]&lt;&gt;"OK","", T_Channel[[#This Row],[ChannelSymbol]] &amp; ".evtx" )</f>
        <v>CLT_SECAM_UM_USERCHANGED.evtx</v>
      </c>
      <c r="T34" s="21" t="str">
        <f>IF(T_Channel[[#This Row],[Check]]&lt;&gt;"OK","", T_Channel[[#This Row],[LogFolder]] &amp; "\" &amp; T_Channel[[#This Row],[LogFile]])</f>
        <v>D:\EventLogs\Clients\Security Object Management\CLT_SECAM_UM_USERCHANGED.evtx</v>
      </c>
      <c r="U34" s="21" t="str">
        <f>IF(T_Channel[[#This Row],[Safekeeping of logs]]="","",VLOOKUP(T_Channel[[#This Row],[Safekeeping of logs]],T_List_LogMode[],2,FALSE))</f>
        <v>AutoBackup</v>
      </c>
      <c r="V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Management-User Management/User Changed</v>
      </c>
    </row>
    <row r="35" spans="2:22" x14ac:dyDescent="0.25">
      <c r="B35" s="7" t="s">
        <v>219</v>
      </c>
      <c r="C35" s="5" t="s">
        <v>81</v>
      </c>
      <c r="D35" s="5" t="s">
        <v>127</v>
      </c>
      <c r="E35" s="5" t="s">
        <v>130</v>
      </c>
      <c r="F35" s="6" t="s">
        <v>44</v>
      </c>
      <c r="G35" s="6" t="s">
        <v>40</v>
      </c>
      <c r="H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5" s="14" t="s">
        <v>131</v>
      </c>
      <c r="J35" s="5" t="s">
        <v>304</v>
      </c>
      <c r="K35" s="43" t="s">
        <v>281</v>
      </c>
      <c r="L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Management-User Management</v>
      </c>
      <c r="M35" s="27">
        <f>IF(T_Channel[[#This Row],[ProviderName]]="","",COUNTIF($L$12:$L$9999,T_Channel[[#This Row],[ProviderName]]))</f>
        <v>7</v>
      </c>
      <c r="N35" s="27" t="str">
        <f>IF(T_Channel[[#This Row],[Query]]="","Empty","Defined")</f>
        <v>Defined</v>
      </c>
      <c r="O35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CLT_SECAM_UM_USERCREATED</v>
      </c>
      <c r="P35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CLT_SECAM_UM_EVENTS</v>
      </c>
      <c r="R35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5" s="21" t="str">
        <f>IF(T_Channel[[#This Row],[Check]]&lt;&gt;"OK","", T_Channel[[#This Row],[ChannelSymbol]] &amp; ".evtx" )</f>
        <v>CLT_SECAM_UM_USERCREATED.evtx</v>
      </c>
      <c r="T35" s="21" t="str">
        <f>IF(T_Channel[[#This Row],[Check]]&lt;&gt;"OK","", T_Channel[[#This Row],[LogFolder]] &amp; "\" &amp; T_Channel[[#This Row],[LogFile]])</f>
        <v>D:\EventLogs\Clients\Security Object Management\CLT_SECAM_UM_USERCREATED.evtx</v>
      </c>
      <c r="U35" s="21" t="str">
        <f>IF(T_Channel[[#This Row],[Safekeeping of logs]]="","",VLOOKUP(T_Channel[[#This Row],[Safekeeping of logs]],T_List_LogMode[],2,FALSE))</f>
        <v>AutoBackup</v>
      </c>
      <c r="V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Management-User Management/User Created</v>
      </c>
    </row>
    <row r="36" spans="2:22" x14ac:dyDescent="0.25">
      <c r="B36" s="7" t="s">
        <v>219</v>
      </c>
      <c r="C36" s="5" t="s">
        <v>81</v>
      </c>
      <c r="D36" s="5" t="s">
        <v>127</v>
      </c>
      <c r="E36" s="5" t="s">
        <v>132</v>
      </c>
      <c r="F36" s="6" t="s">
        <v>44</v>
      </c>
      <c r="G36" s="6" t="s">
        <v>40</v>
      </c>
      <c r="H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6" s="14" t="s">
        <v>133</v>
      </c>
      <c r="J36" s="5" t="s">
        <v>304</v>
      </c>
      <c r="K36" s="43" t="s">
        <v>281</v>
      </c>
      <c r="L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Management-User Management</v>
      </c>
      <c r="M36" s="27">
        <f>IF(T_Channel[[#This Row],[ProviderName]]="","",COUNTIF($L$12:$L$9999,T_Channel[[#This Row],[ProviderName]]))</f>
        <v>7</v>
      </c>
      <c r="N36" s="27" t="str">
        <f>IF(T_Channel[[#This Row],[Query]]="","Empty","Defined")</f>
        <v>Defined</v>
      </c>
      <c r="O36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CLT_SECAM_UM_USERDELETED</v>
      </c>
      <c r="P36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CLT_SECAM_UM_EVENTS</v>
      </c>
      <c r="R36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6" s="21" t="str">
        <f>IF(T_Channel[[#This Row],[Check]]&lt;&gt;"OK","", T_Channel[[#This Row],[ChannelSymbol]] &amp; ".evtx" )</f>
        <v>CLT_SECAM_UM_USERDELETED.evtx</v>
      </c>
      <c r="T36" s="21" t="str">
        <f>IF(T_Channel[[#This Row],[Check]]&lt;&gt;"OK","", T_Channel[[#This Row],[LogFolder]] &amp; "\" &amp; T_Channel[[#This Row],[LogFile]])</f>
        <v>D:\EventLogs\Clients\Security Object Management\CLT_SECAM_UM_USERDELETED.evtx</v>
      </c>
      <c r="U36" s="21" t="str">
        <f>IF(T_Channel[[#This Row],[Safekeeping of logs]]="","",VLOOKUP(T_Channel[[#This Row],[Safekeeping of logs]],T_List_LogMode[],2,FALSE))</f>
        <v>AutoBackup</v>
      </c>
      <c r="V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Management-User Management/User Deleted</v>
      </c>
    </row>
    <row r="37" spans="2:22" x14ac:dyDescent="0.25">
      <c r="B37" s="7" t="s">
        <v>219</v>
      </c>
      <c r="C37" s="5" t="s">
        <v>81</v>
      </c>
      <c r="D37" s="5" t="s">
        <v>127</v>
      </c>
      <c r="E37" s="5" t="s">
        <v>134</v>
      </c>
      <c r="F37" s="6" t="s">
        <v>44</v>
      </c>
      <c r="G37" s="6" t="s">
        <v>40</v>
      </c>
      <c r="H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7" s="14" t="s">
        <v>135</v>
      </c>
      <c r="J37" s="5" t="s">
        <v>304</v>
      </c>
      <c r="K37" s="43" t="s">
        <v>281</v>
      </c>
      <c r="L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Management-User Management</v>
      </c>
      <c r="M37" s="27">
        <f>IF(T_Channel[[#This Row],[ProviderName]]="","",COUNTIF($L$12:$L$9999,T_Channel[[#This Row],[ProviderName]]))</f>
        <v>7</v>
      </c>
      <c r="N37" s="27" t="str">
        <f>IF(T_Channel[[#This Row],[Query]]="","Empty","Defined")</f>
        <v>Defined</v>
      </c>
      <c r="O37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CLT_SECAM_UM_USERDISABLED</v>
      </c>
      <c r="P37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CLT_SECAM_UM_EVENTS</v>
      </c>
      <c r="R37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7" s="21" t="str">
        <f>IF(T_Channel[[#This Row],[Check]]&lt;&gt;"OK","", T_Channel[[#This Row],[ChannelSymbol]] &amp; ".evtx" )</f>
        <v>CLT_SECAM_UM_USERDISABLED.evtx</v>
      </c>
      <c r="T37" s="21" t="str">
        <f>IF(T_Channel[[#This Row],[Check]]&lt;&gt;"OK","", T_Channel[[#This Row],[LogFolder]] &amp; "\" &amp; T_Channel[[#This Row],[LogFile]])</f>
        <v>D:\EventLogs\Clients\Security Object Management\CLT_SECAM_UM_USERDISABLED.evtx</v>
      </c>
      <c r="U37" s="21" t="str">
        <f>IF(T_Channel[[#This Row],[Safekeeping of logs]]="","",VLOOKUP(T_Channel[[#This Row],[Safekeeping of logs]],T_List_LogMode[],2,FALSE))</f>
        <v>AutoBackup</v>
      </c>
      <c r="V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Management-User Management/User Disabled</v>
      </c>
    </row>
    <row r="38" spans="2:22" x14ac:dyDescent="0.25">
      <c r="B38" s="7" t="s">
        <v>219</v>
      </c>
      <c r="C38" s="5" t="s">
        <v>81</v>
      </c>
      <c r="D38" s="5" t="s">
        <v>127</v>
      </c>
      <c r="E38" s="5" t="s">
        <v>136</v>
      </c>
      <c r="F38" s="6" t="s">
        <v>44</v>
      </c>
      <c r="G38" s="6" t="s">
        <v>40</v>
      </c>
      <c r="H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8" s="14" t="s">
        <v>137</v>
      </c>
      <c r="J38" s="5" t="s">
        <v>304</v>
      </c>
      <c r="K38" s="43" t="s">
        <v>281</v>
      </c>
      <c r="L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Management-User Management</v>
      </c>
      <c r="M38" s="27">
        <f>IF(T_Channel[[#This Row],[ProviderName]]="","",COUNTIF($L$12:$L$9999,T_Channel[[#This Row],[ProviderName]]))</f>
        <v>7</v>
      </c>
      <c r="N38" s="27" t="str">
        <f>IF(T_Channel[[#This Row],[Query]]="","Empty","Defined")</f>
        <v>Defined</v>
      </c>
      <c r="O38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CLT_SECAM_UM_USERENABLED</v>
      </c>
      <c r="P38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CLT_SECAM_UM_EVENTS</v>
      </c>
      <c r="R38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8" s="21" t="str">
        <f>IF(T_Channel[[#This Row],[Check]]&lt;&gt;"OK","", T_Channel[[#This Row],[ChannelSymbol]] &amp; ".evtx" )</f>
        <v>CLT_SECAM_UM_USERENABLED.evtx</v>
      </c>
      <c r="T38" s="21" t="str">
        <f>IF(T_Channel[[#This Row],[Check]]&lt;&gt;"OK","", T_Channel[[#This Row],[LogFolder]] &amp; "\" &amp; T_Channel[[#This Row],[LogFile]])</f>
        <v>D:\EventLogs\Clients\Security Object Management\CLT_SECAM_UM_USERENABLED.evtx</v>
      </c>
      <c r="U38" s="21" t="str">
        <f>IF(T_Channel[[#This Row],[Safekeeping of logs]]="","",VLOOKUP(T_Channel[[#This Row],[Safekeeping of logs]],T_List_LogMode[],2,FALSE))</f>
        <v>AutoBackup</v>
      </c>
      <c r="V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Management-User Management/User Enabled</v>
      </c>
    </row>
    <row r="39" spans="2:22" x14ac:dyDescent="0.25">
      <c r="B39" s="7" t="s">
        <v>219</v>
      </c>
      <c r="C39" s="5" t="s">
        <v>81</v>
      </c>
      <c r="D39" s="5" t="s">
        <v>127</v>
      </c>
      <c r="E39" s="5" t="s">
        <v>138</v>
      </c>
      <c r="F39" s="6" t="s">
        <v>44</v>
      </c>
      <c r="G39" s="6" t="s">
        <v>40</v>
      </c>
      <c r="H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39" s="14" t="s">
        <v>139</v>
      </c>
      <c r="J39" s="5" t="s">
        <v>304</v>
      </c>
      <c r="K39" s="43" t="s">
        <v>281</v>
      </c>
      <c r="L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Management-User Management</v>
      </c>
      <c r="M39" s="27">
        <f>IF(T_Channel[[#This Row],[ProviderName]]="","",COUNTIF($L$12:$L$9999,T_Channel[[#This Row],[ProviderName]]))</f>
        <v>7</v>
      </c>
      <c r="N39" s="27" t="str">
        <f>IF(T_Channel[[#This Row],[Query]]="","Empty","Defined")</f>
        <v>Defined</v>
      </c>
      <c r="O39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CLT_SECAM_UM_USERPASSWORDCHANGED</v>
      </c>
      <c r="P39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CLT_SECAM_UM_EVENTS</v>
      </c>
      <c r="R39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39" s="21" t="str">
        <f>IF(T_Channel[[#This Row],[Check]]&lt;&gt;"OK","", T_Channel[[#This Row],[ChannelSymbol]] &amp; ".evtx" )</f>
        <v>CLT_SECAM_UM_USERPASSWORDCHANGED.evtx</v>
      </c>
      <c r="T39" s="21" t="str">
        <f>IF(T_Channel[[#This Row],[Check]]&lt;&gt;"OK","", T_Channel[[#This Row],[LogFolder]] &amp; "\" &amp; T_Channel[[#This Row],[LogFile]])</f>
        <v>D:\EventLogs\Clients\Security Object Management\CLT_SECAM_UM_USERPASSWORDCHANGED.evtx</v>
      </c>
      <c r="U39" s="21" t="str">
        <f>IF(T_Channel[[#This Row],[Safekeeping of logs]]="","",VLOOKUP(T_Channel[[#This Row],[Safekeeping of logs]],T_List_LogMode[],2,FALSE))</f>
        <v>AutoBackup</v>
      </c>
      <c r="V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Management-User Management/User Password Changed</v>
      </c>
    </row>
    <row r="40" spans="2:22" x14ac:dyDescent="0.25">
      <c r="B40" s="7" t="s">
        <v>219</v>
      </c>
      <c r="C40" s="5" t="s">
        <v>81</v>
      </c>
      <c r="D40" s="5" t="s">
        <v>127</v>
      </c>
      <c r="E40" s="5" t="s">
        <v>140</v>
      </c>
      <c r="F40" s="6" t="s">
        <v>44</v>
      </c>
      <c r="G40" s="6" t="s">
        <v>40</v>
      </c>
      <c r="H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0" s="14" t="s">
        <v>141</v>
      </c>
      <c r="J40" s="5" t="s">
        <v>304</v>
      </c>
      <c r="K40" s="43" t="s">
        <v>281</v>
      </c>
      <c r="L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Management-User Management</v>
      </c>
      <c r="M40" s="27">
        <f>IF(T_Channel[[#This Row],[ProviderName]]="","",COUNTIF($L$12:$L$9999,T_Channel[[#This Row],[ProviderName]]))</f>
        <v>7</v>
      </c>
      <c r="N40" s="27" t="str">
        <f>IF(T_Channel[[#This Row],[Query]]="","Empty","Defined")</f>
        <v>Defined</v>
      </c>
      <c r="O40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CLT_SECAM_UM_USERPASSWORDRESET</v>
      </c>
      <c r="P40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CLT_SECAM_UM_EVENTS</v>
      </c>
      <c r="R40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40" s="21" t="str">
        <f>IF(T_Channel[[#This Row],[Check]]&lt;&gt;"OK","", T_Channel[[#This Row],[ChannelSymbol]] &amp; ".evtx" )</f>
        <v>CLT_SECAM_UM_USERPASSWORDRESET.evtx</v>
      </c>
      <c r="T40" s="21" t="str">
        <f>IF(T_Channel[[#This Row],[Check]]&lt;&gt;"OK","", T_Channel[[#This Row],[LogFolder]] &amp; "\" &amp; T_Channel[[#This Row],[LogFile]])</f>
        <v>D:\EventLogs\Clients\Security Object Management\CLT_SECAM_UM_USERPASSWORDRESET.evtx</v>
      </c>
      <c r="U40" s="21" t="str">
        <f>IF(T_Channel[[#This Row],[Safekeeping of logs]]="","",VLOOKUP(T_Channel[[#This Row],[Safekeeping of logs]],T_List_LogMode[],2,FALSE))</f>
        <v>AutoBackup</v>
      </c>
      <c r="V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Management-User Management/User Password Reset</v>
      </c>
    </row>
    <row r="41" spans="2:22" x14ac:dyDescent="0.25">
      <c r="B41" s="7" t="s">
        <v>219</v>
      </c>
      <c r="C41" s="5" t="s">
        <v>81</v>
      </c>
      <c r="D41" s="5" t="s">
        <v>142</v>
      </c>
      <c r="E41" s="5" t="s">
        <v>155</v>
      </c>
      <c r="F41" s="6" t="s">
        <v>156</v>
      </c>
      <c r="G41" s="6" t="s">
        <v>40</v>
      </c>
      <c r="H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1" s="14" t="s">
        <v>229</v>
      </c>
      <c r="J41" s="5" t="s">
        <v>304</v>
      </c>
      <c r="K41" s="43" t="s">
        <v>281</v>
      </c>
      <c r="L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Clients-Security Object Management-User Special Events</v>
      </c>
      <c r="M41" s="27">
        <f>IF(T_Channel[[#This Row],[ProviderName]]="","",COUNTIF($L$12:$L$9999,T_Channel[[#This Row],[ProviderName]]))</f>
        <v>1</v>
      </c>
      <c r="N41" s="27" t="str">
        <f>IF(T_Channel[[#This Row],[Query]]="","Empty","Defined")</f>
        <v>Defined</v>
      </c>
      <c r="O41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CLT_SECAM_UMEVT_CLEARDEVENTLOG</v>
      </c>
      <c r="P41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CLT_SECAM_UMEVT_EVENTS</v>
      </c>
      <c r="R41" s="21" t="str">
        <f>IF(T_Channel[[#This Row],[Check]]&lt;&gt;"OK","",ReferenceData!$L$5 &amp; "\" &amp; T_Channel[[#This Row],[ChannelNameFolder1]] &amp; "\" &amp; T_Channel[[#This Row],[ChannelNameFolder2]])</f>
        <v>D:\EventLogs\Clients\Security Object Management</v>
      </c>
      <c r="S41" s="21" t="str">
        <f>IF(T_Channel[[#This Row],[Check]]&lt;&gt;"OK","", T_Channel[[#This Row],[ChannelSymbol]] &amp; ".evtx" )</f>
        <v>CLT_SECAM_UMEVT_CLEARDEVENTLOG.evtx</v>
      </c>
      <c r="T41" s="21" t="str">
        <f>IF(T_Channel[[#This Row],[Check]]&lt;&gt;"OK","", T_Channel[[#This Row],[LogFolder]] &amp; "\" &amp; T_Channel[[#This Row],[LogFile]])</f>
        <v>D:\EventLogs\Clients\Security Object Management\CLT_SECAM_UMEVT_CLEARDEVENTLOG.evtx</v>
      </c>
      <c r="U41" s="21" t="str">
        <f>IF(T_Channel[[#This Row],[Safekeeping of logs]]="","",VLOOKUP(T_Channel[[#This Row],[Safekeeping of logs]],T_List_LogMode[],2,FALSE))</f>
        <v>AutoBackup</v>
      </c>
      <c r="V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Clients-Security Object Management-User Special Events/Cleard Event Log</v>
      </c>
    </row>
    <row r="42" spans="2:22" x14ac:dyDescent="0.25">
      <c r="B42" s="7" t="s">
        <v>219</v>
      </c>
      <c r="C42" s="5" t="s">
        <v>165</v>
      </c>
      <c r="D42" s="5" t="s">
        <v>163</v>
      </c>
      <c r="E42" s="5" t="s">
        <v>159</v>
      </c>
      <c r="F42" s="6" t="s">
        <v>44</v>
      </c>
      <c r="G42" s="6" t="s">
        <v>40</v>
      </c>
      <c r="H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2" s="14"/>
      <c r="J42" s="5" t="s">
        <v>304</v>
      </c>
      <c r="K42" s="43" t="s">
        <v>281</v>
      </c>
      <c r="L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Clients-Services-Criticals</v>
      </c>
      <c r="M42" s="27">
        <f>IF(T_Channel[[#This Row],[ProviderName]]="","",COUNTIF($L$12:$L$9999,T_Channel[[#This Row],[ProviderName]]))</f>
        <v>1</v>
      </c>
      <c r="N42" s="27" t="str">
        <f>IF(T_Channel[[#This Row],[Query]]="","Empty","Defined")</f>
        <v>Empty</v>
      </c>
      <c r="O42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CLT_SVC_CRITIC_UNSPECIFIC</v>
      </c>
      <c r="P42" s="20" t="str">
        <f>IF(T_Channel[[#This Row],[Query]]="","empty",LEFT(SUBSTITUTE(T_Channel[[#This Row],[Query]],"&lt;Select Path=""","",1),FIND("""",SUBSTITUTE(T_Channel[[#This Row],[Query]],"&lt;Select Path=""","",1))-1))</f>
        <v>empty</v>
      </c>
      <c r="Q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CLT_SVC_CRITIC_EVENTS</v>
      </c>
      <c r="R42" s="21" t="str">
        <f>IF(T_Channel[[#This Row],[Check]]&lt;&gt;"OK","",ReferenceData!$L$5 &amp; "\" &amp; T_Channel[[#This Row],[ChannelNameFolder1]] &amp; "\" &amp; T_Channel[[#This Row],[ChannelNameFolder2]])</f>
        <v>D:\EventLogs\Clients\Services</v>
      </c>
      <c r="S42" s="21" t="str">
        <f>IF(T_Channel[[#This Row],[Check]]&lt;&gt;"OK","", T_Channel[[#This Row],[ChannelSymbol]] &amp; ".evtx" )</f>
        <v>CLT_SVC_CRITIC_UNSPECIFIC.evtx</v>
      </c>
      <c r="T42" s="21" t="str">
        <f>IF(T_Channel[[#This Row],[Check]]&lt;&gt;"OK","", T_Channel[[#This Row],[LogFolder]] &amp; "\" &amp; T_Channel[[#This Row],[LogFile]])</f>
        <v>D:\EventLogs\Clients\Services\CLT_SVC_CRITIC_UNSPECIFIC.evtx</v>
      </c>
      <c r="U42" s="21" t="str">
        <f>IF(T_Channel[[#This Row],[Safekeeping of logs]]="","",VLOOKUP(T_Channel[[#This Row],[Safekeeping of logs]],T_List_LogMode[],2,FALSE))</f>
        <v>AutoBackup</v>
      </c>
      <c r="V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Clients-Services-Criticals/Unspecific</v>
      </c>
    </row>
    <row r="43" spans="2:22" x14ac:dyDescent="0.25">
      <c r="B43" s="7" t="s">
        <v>219</v>
      </c>
      <c r="C43" s="5" t="s">
        <v>165</v>
      </c>
      <c r="D43" s="5" t="s">
        <v>162</v>
      </c>
      <c r="E43" s="5" t="s">
        <v>159</v>
      </c>
      <c r="F43" s="6" t="s">
        <v>44</v>
      </c>
      <c r="G43" s="6" t="s">
        <v>40</v>
      </c>
      <c r="H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3" s="14"/>
      <c r="J43" s="5" t="s">
        <v>304</v>
      </c>
      <c r="K43" s="43" t="s">
        <v>281</v>
      </c>
      <c r="L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Clients-Services-Errors</v>
      </c>
      <c r="M43" s="27">
        <f>IF(T_Channel[[#This Row],[ProviderName]]="","",COUNTIF($L$12:$L$9999,T_Channel[[#This Row],[ProviderName]]))</f>
        <v>1</v>
      </c>
      <c r="N43" s="27" t="str">
        <f>IF(T_Channel[[#This Row],[Query]]="","Empty","Defined")</f>
        <v>Empty</v>
      </c>
      <c r="O43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CLT_SVC_ERROR_UNSPECIFIC</v>
      </c>
      <c r="P43" s="20" t="str">
        <f>IF(T_Channel[[#This Row],[Query]]="","empty",LEFT(SUBSTITUTE(T_Channel[[#This Row],[Query]],"&lt;Select Path=""","",1),FIND("""",SUBSTITUTE(T_Channel[[#This Row],[Query]],"&lt;Select Path=""","",1))-1))</f>
        <v>empty</v>
      </c>
      <c r="Q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CLT_SVC_ERROR_EVENTS</v>
      </c>
      <c r="R43" s="21" t="str">
        <f>IF(T_Channel[[#This Row],[Check]]&lt;&gt;"OK","",ReferenceData!$L$5 &amp; "\" &amp; T_Channel[[#This Row],[ChannelNameFolder1]] &amp; "\" &amp; T_Channel[[#This Row],[ChannelNameFolder2]])</f>
        <v>D:\EventLogs\Clients\Services</v>
      </c>
      <c r="S43" s="21" t="str">
        <f>IF(T_Channel[[#This Row],[Check]]&lt;&gt;"OK","", T_Channel[[#This Row],[ChannelSymbol]] &amp; ".evtx" )</f>
        <v>CLT_SVC_ERROR_UNSPECIFIC.evtx</v>
      </c>
      <c r="T43" s="21" t="str">
        <f>IF(T_Channel[[#This Row],[Check]]&lt;&gt;"OK","", T_Channel[[#This Row],[LogFolder]] &amp; "\" &amp; T_Channel[[#This Row],[LogFile]])</f>
        <v>D:\EventLogs\Clients\Services\CLT_SVC_ERROR_UNSPECIFIC.evtx</v>
      </c>
      <c r="U43" s="21" t="str">
        <f>IF(T_Channel[[#This Row],[Safekeeping of logs]]="","",VLOOKUP(T_Channel[[#This Row],[Safekeeping of logs]],T_List_LogMode[],2,FALSE))</f>
        <v>AutoBackup</v>
      </c>
      <c r="V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Clients-Services-Errors/Unspecific</v>
      </c>
    </row>
    <row r="44" spans="2:22" x14ac:dyDescent="0.25">
      <c r="B44" s="7" t="s">
        <v>219</v>
      </c>
      <c r="C44" s="5" t="s">
        <v>165</v>
      </c>
      <c r="D44" s="5" t="s">
        <v>158</v>
      </c>
      <c r="E44" s="5" t="s">
        <v>159</v>
      </c>
      <c r="F44" s="6" t="s">
        <v>44</v>
      </c>
      <c r="G44" s="6" t="s">
        <v>160</v>
      </c>
      <c r="H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4" s="14"/>
      <c r="J44" s="5" t="s">
        <v>304</v>
      </c>
      <c r="K44" s="43" t="s">
        <v>281</v>
      </c>
      <c r="L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Clients-Services-Informations</v>
      </c>
      <c r="M44" s="27">
        <f>IF(T_Channel[[#This Row],[ProviderName]]="","",COUNTIF($L$12:$L$9999,T_Channel[[#This Row],[ProviderName]]))</f>
        <v>1</v>
      </c>
      <c r="N44" s="27" t="str">
        <f>IF(T_Channel[[#This Row],[Query]]="","Empty","Defined")</f>
        <v>Empty</v>
      </c>
      <c r="O44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CLT_SVC_INFO_UNSPECIFIC</v>
      </c>
      <c r="P44" s="20" t="str">
        <f>IF(T_Channel[[#This Row],[Query]]="","empty",LEFT(SUBSTITUTE(T_Channel[[#This Row],[Query]],"&lt;Select Path=""","",1),FIND("""",SUBSTITUTE(T_Channel[[#This Row],[Query]],"&lt;Select Path=""","",1))-1))</f>
        <v>empty</v>
      </c>
      <c r="Q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CLT_SVC_INFO_EVENTS</v>
      </c>
      <c r="R44" s="21" t="str">
        <f>IF(T_Channel[[#This Row],[Check]]&lt;&gt;"OK","",ReferenceData!$L$5 &amp; "\" &amp; T_Channel[[#This Row],[ChannelNameFolder1]] &amp; "\" &amp; T_Channel[[#This Row],[ChannelNameFolder2]])</f>
        <v>D:\EventLogs\Clients\Services</v>
      </c>
      <c r="S44" s="21" t="str">
        <f>IF(T_Channel[[#This Row],[Check]]&lt;&gt;"OK","", T_Channel[[#This Row],[ChannelSymbol]] &amp; ".evtx" )</f>
        <v>CLT_SVC_INFO_UNSPECIFIC.evtx</v>
      </c>
      <c r="T44" s="21" t="str">
        <f>IF(T_Channel[[#This Row],[Check]]&lt;&gt;"OK","", T_Channel[[#This Row],[LogFolder]] &amp; "\" &amp; T_Channel[[#This Row],[LogFile]])</f>
        <v>D:\EventLogs\Clients\Services\CLT_SVC_INFO_UNSPECIFIC.evtx</v>
      </c>
      <c r="U44" s="21" t="str">
        <f>IF(T_Channel[[#This Row],[Safekeeping of logs]]="","",VLOOKUP(T_Channel[[#This Row],[Safekeeping of logs]],T_List_LogMode[],2,FALSE))</f>
        <v>Circular</v>
      </c>
      <c r="V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Clients-Services-Informations/Unspecific</v>
      </c>
    </row>
    <row r="45" spans="2:22" x14ac:dyDescent="0.25">
      <c r="B45" s="7" t="s">
        <v>219</v>
      </c>
      <c r="C45" s="5" t="s">
        <v>165</v>
      </c>
      <c r="D45" s="5" t="s">
        <v>161</v>
      </c>
      <c r="E45" s="5" t="s">
        <v>159</v>
      </c>
      <c r="F45" s="6" t="s">
        <v>44</v>
      </c>
      <c r="G45" s="6" t="s">
        <v>160</v>
      </c>
      <c r="H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5" s="14"/>
      <c r="J45" s="5" t="s">
        <v>304</v>
      </c>
      <c r="K45" s="43" t="s">
        <v>281</v>
      </c>
      <c r="L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Clients-Services-Warnings</v>
      </c>
      <c r="M45" s="27">
        <f>IF(T_Channel[[#This Row],[ProviderName]]="","",COUNTIF($L$12:$L$9999,T_Channel[[#This Row],[ProviderName]]))</f>
        <v>1</v>
      </c>
      <c r="N45" s="27" t="str">
        <f>IF(T_Channel[[#This Row],[Query]]="","Empty","Defined")</f>
        <v>Empty</v>
      </c>
      <c r="O45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CLT_SVC_WARN_UNSPECIFIC</v>
      </c>
      <c r="P45" s="20" t="str">
        <f>IF(T_Channel[[#This Row],[Query]]="","empty",LEFT(SUBSTITUTE(T_Channel[[#This Row],[Query]],"&lt;Select Path=""","",1),FIND("""",SUBSTITUTE(T_Channel[[#This Row],[Query]],"&lt;Select Path=""","",1))-1))</f>
        <v>empty</v>
      </c>
      <c r="Q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CLT_SVC_WARN_EVENTS</v>
      </c>
      <c r="R45" s="21" t="str">
        <f>IF(T_Channel[[#This Row],[Check]]&lt;&gt;"OK","",ReferenceData!$L$5 &amp; "\" &amp; T_Channel[[#This Row],[ChannelNameFolder1]] &amp; "\" &amp; T_Channel[[#This Row],[ChannelNameFolder2]])</f>
        <v>D:\EventLogs\Clients\Services</v>
      </c>
      <c r="S45" s="21" t="str">
        <f>IF(T_Channel[[#This Row],[Check]]&lt;&gt;"OK","", T_Channel[[#This Row],[ChannelSymbol]] &amp; ".evtx" )</f>
        <v>CLT_SVC_WARN_UNSPECIFIC.evtx</v>
      </c>
      <c r="T45" s="21" t="str">
        <f>IF(T_Channel[[#This Row],[Check]]&lt;&gt;"OK","", T_Channel[[#This Row],[LogFolder]] &amp; "\" &amp; T_Channel[[#This Row],[LogFile]])</f>
        <v>D:\EventLogs\Clients\Services\CLT_SVC_WARN_UNSPECIFIC.evtx</v>
      </c>
      <c r="U45" s="21" t="str">
        <f>IF(T_Channel[[#This Row],[Safekeeping of logs]]="","",VLOOKUP(T_Channel[[#This Row],[Safekeeping of logs]],T_List_LogMode[],2,FALSE))</f>
        <v>Circular</v>
      </c>
      <c r="V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Clients-Services-Warnings/Unspecific</v>
      </c>
    </row>
    <row r="46" spans="2:22" x14ac:dyDescent="0.25">
      <c r="B46" s="7" t="s">
        <v>219</v>
      </c>
      <c r="C46" s="5" t="s">
        <v>164</v>
      </c>
      <c r="D46" s="5" t="s">
        <v>163</v>
      </c>
      <c r="E46" s="5" t="s">
        <v>159</v>
      </c>
      <c r="F46" s="6" t="s">
        <v>44</v>
      </c>
      <c r="G46" s="6" t="s">
        <v>40</v>
      </c>
      <c r="H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6" s="36" t="s">
        <v>228</v>
      </c>
      <c r="J46" s="5" t="s">
        <v>304</v>
      </c>
      <c r="K46" s="43" t="s">
        <v>281</v>
      </c>
      <c r="L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Clients-System-Criticals</v>
      </c>
      <c r="M46" s="27">
        <f>IF(T_Channel[[#This Row],[ProviderName]]="","",COUNTIF($L$12:$L$9999,T_Channel[[#This Row],[ProviderName]]))</f>
        <v>1</v>
      </c>
      <c r="N46" s="27" t="str">
        <f>IF(T_Channel[[#This Row],[Query]]="","Empty","Defined")</f>
        <v>Defined</v>
      </c>
      <c r="O46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CLT_SYS_CRITIC_UNSPECIFIC</v>
      </c>
      <c r="P46" s="20" t="str">
        <f>IF(T_Channel[[#This Row],[Query]]="","empty",LEFT(SUBSTITUTE(T_Channel[[#This Row],[Query]],"&lt;Select Path=""","",1),FIND("""",SUBSTITUTE(T_Channel[[#This Row],[Query]],"&lt;Select Path=""","",1))-1))</f>
        <v>System</v>
      </c>
      <c r="Q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CLT_SYS_CRITIC_EVENTS</v>
      </c>
      <c r="R46" s="21" t="str">
        <f>IF(T_Channel[[#This Row],[Check]]&lt;&gt;"OK","",ReferenceData!$L$5 &amp; "\" &amp; T_Channel[[#This Row],[ChannelNameFolder1]] &amp; "\" &amp; T_Channel[[#This Row],[ChannelNameFolder2]])</f>
        <v>D:\EventLogs\Clients\System</v>
      </c>
      <c r="S46" s="21" t="str">
        <f>IF(T_Channel[[#This Row],[Check]]&lt;&gt;"OK","", T_Channel[[#This Row],[ChannelSymbol]] &amp; ".evtx" )</f>
        <v>CLT_SYS_CRITIC_UNSPECIFIC.evtx</v>
      </c>
      <c r="T46" s="21" t="str">
        <f>IF(T_Channel[[#This Row],[Check]]&lt;&gt;"OK","", T_Channel[[#This Row],[LogFolder]] &amp; "\" &amp; T_Channel[[#This Row],[LogFile]])</f>
        <v>D:\EventLogs\Clients\System\CLT_SYS_CRITIC_UNSPECIFIC.evtx</v>
      </c>
      <c r="U46" s="21" t="str">
        <f>IF(T_Channel[[#This Row],[Safekeeping of logs]]="","",VLOOKUP(T_Channel[[#This Row],[Safekeeping of logs]],T_List_LogMode[],2,FALSE))</f>
        <v>AutoBackup</v>
      </c>
      <c r="V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Clients-System-Criticals/Unspecific</v>
      </c>
    </row>
    <row r="47" spans="2:22" x14ac:dyDescent="0.25">
      <c r="B47" s="7" t="s">
        <v>219</v>
      </c>
      <c r="C47" s="5" t="s">
        <v>164</v>
      </c>
      <c r="D47" s="5" t="s">
        <v>162</v>
      </c>
      <c r="E47" s="5" t="s">
        <v>159</v>
      </c>
      <c r="F47" s="6" t="s">
        <v>44</v>
      </c>
      <c r="G47" s="6" t="s">
        <v>40</v>
      </c>
      <c r="H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7" s="36" t="s">
        <v>227</v>
      </c>
      <c r="J47" s="5" t="s">
        <v>304</v>
      </c>
      <c r="K47" s="43" t="s">
        <v>281</v>
      </c>
      <c r="L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Clients-System-Errors</v>
      </c>
      <c r="M47" s="27">
        <f>IF(T_Channel[[#This Row],[ProviderName]]="","",COUNTIF($L$12:$L$9999,T_Channel[[#This Row],[ProviderName]]))</f>
        <v>1</v>
      </c>
      <c r="N47" s="27" t="str">
        <f>IF(T_Channel[[#This Row],[Query]]="","Empty","Defined")</f>
        <v>Defined</v>
      </c>
      <c r="O47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CLT_SYS_ERROR_UNSPECIFIC</v>
      </c>
      <c r="P47" s="20" t="str">
        <f>IF(T_Channel[[#This Row],[Query]]="","empty",LEFT(SUBSTITUTE(T_Channel[[#This Row],[Query]],"&lt;Select Path=""","",1),FIND("""",SUBSTITUTE(T_Channel[[#This Row],[Query]],"&lt;Select Path=""","",1))-1))</f>
        <v>System</v>
      </c>
      <c r="Q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CLT_SYS_ERROR_EVENTS</v>
      </c>
      <c r="R47" s="21" t="str">
        <f>IF(T_Channel[[#This Row],[Check]]&lt;&gt;"OK","",ReferenceData!$L$5 &amp; "\" &amp; T_Channel[[#This Row],[ChannelNameFolder1]] &amp; "\" &amp; T_Channel[[#This Row],[ChannelNameFolder2]])</f>
        <v>D:\EventLogs\Clients\System</v>
      </c>
      <c r="S47" s="21" t="str">
        <f>IF(T_Channel[[#This Row],[Check]]&lt;&gt;"OK","", T_Channel[[#This Row],[ChannelSymbol]] &amp; ".evtx" )</f>
        <v>CLT_SYS_ERROR_UNSPECIFIC.evtx</v>
      </c>
      <c r="T47" s="21" t="str">
        <f>IF(T_Channel[[#This Row],[Check]]&lt;&gt;"OK","", T_Channel[[#This Row],[LogFolder]] &amp; "\" &amp; T_Channel[[#This Row],[LogFile]])</f>
        <v>D:\EventLogs\Clients\System\CLT_SYS_ERROR_UNSPECIFIC.evtx</v>
      </c>
      <c r="U47" s="21" t="str">
        <f>IF(T_Channel[[#This Row],[Safekeeping of logs]]="","",VLOOKUP(T_Channel[[#This Row],[Safekeeping of logs]],T_List_LogMode[],2,FALSE))</f>
        <v>AutoBackup</v>
      </c>
      <c r="V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Clients-System-Errors/Unspecific</v>
      </c>
    </row>
    <row r="48" spans="2:22" x14ac:dyDescent="0.25">
      <c r="B48" s="7" t="s">
        <v>219</v>
      </c>
      <c r="C48" s="5" t="s">
        <v>164</v>
      </c>
      <c r="D48" s="5" t="s">
        <v>158</v>
      </c>
      <c r="E48" s="5" t="s">
        <v>159</v>
      </c>
      <c r="F48" s="6" t="s">
        <v>44</v>
      </c>
      <c r="G48" s="6" t="s">
        <v>160</v>
      </c>
      <c r="H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8" s="36" t="s">
        <v>225</v>
      </c>
      <c r="J48" s="5" t="s">
        <v>304</v>
      </c>
      <c r="K48" s="43" t="s">
        <v>281</v>
      </c>
      <c r="L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Clients-System-Informations</v>
      </c>
      <c r="M48" s="27">
        <f>IF(T_Channel[[#This Row],[ProviderName]]="","",COUNTIF($L$12:$L$9999,T_Channel[[#This Row],[ProviderName]]))</f>
        <v>1</v>
      </c>
      <c r="N48" s="27" t="str">
        <f>IF(T_Channel[[#This Row],[Query]]="","Empty","Defined")</f>
        <v>Defined</v>
      </c>
      <c r="O48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CLT_SYS_INFO_UNSPECIFIC</v>
      </c>
      <c r="P48" s="20" t="str">
        <f>IF(T_Channel[[#This Row],[Query]]="","empty",LEFT(SUBSTITUTE(T_Channel[[#This Row],[Query]],"&lt;Select Path=""","",1),FIND("""",SUBSTITUTE(T_Channel[[#This Row],[Query]],"&lt;Select Path=""","",1))-1))</f>
        <v>System</v>
      </c>
      <c r="Q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CLT_SYS_INFO_EVENTS</v>
      </c>
      <c r="R48" s="21" t="str">
        <f>IF(T_Channel[[#This Row],[Check]]&lt;&gt;"OK","",ReferenceData!$L$5 &amp; "\" &amp; T_Channel[[#This Row],[ChannelNameFolder1]] &amp; "\" &amp; T_Channel[[#This Row],[ChannelNameFolder2]])</f>
        <v>D:\EventLogs\Clients\System</v>
      </c>
      <c r="S48" s="21" t="str">
        <f>IF(T_Channel[[#This Row],[Check]]&lt;&gt;"OK","", T_Channel[[#This Row],[ChannelSymbol]] &amp; ".evtx" )</f>
        <v>CLT_SYS_INFO_UNSPECIFIC.evtx</v>
      </c>
      <c r="T48" s="21" t="str">
        <f>IF(T_Channel[[#This Row],[Check]]&lt;&gt;"OK","", T_Channel[[#This Row],[LogFolder]] &amp; "\" &amp; T_Channel[[#This Row],[LogFile]])</f>
        <v>D:\EventLogs\Clients\System\CLT_SYS_INFO_UNSPECIFIC.evtx</v>
      </c>
      <c r="U48" s="21" t="str">
        <f>IF(T_Channel[[#This Row],[Safekeeping of logs]]="","",VLOOKUP(T_Channel[[#This Row],[Safekeeping of logs]],T_List_LogMode[],2,FALSE))</f>
        <v>Circular</v>
      </c>
      <c r="V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Clients-System-Informations/Unspecific</v>
      </c>
    </row>
    <row r="49" spans="2:22" x14ac:dyDescent="0.25">
      <c r="B49" s="7" t="s">
        <v>219</v>
      </c>
      <c r="C49" s="5" t="s">
        <v>164</v>
      </c>
      <c r="D49" s="5" t="s">
        <v>161</v>
      </c>
      <c r="E49" s="5" t="s">
        <v>159</v>
      </c>
      <c r="F49" s="6" t="s">
        <v>44</v>
      </c>
      <c r="G49" s="6" t="s">
        <v>160</v>
      </c>
      <c r="H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49" s="36" t="s">
        <v>226</v>
      </c>
      <c r="J49" s="5" t="s">
        <v>304</v>
      </c>
      <c r="K49" s="43" t="s">
        <v>281</v>
      </c>
      <c r="L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Clients-System-Warnings</v>
      </c>
      <c r="M49" s="27">
        <f>IF(T_Channel[[#This Row],[ProviderName]]="","",COUNTIF($L$12:$L$9999,T_Channel[[#This Row],[ProviderName]]))</f>
        <v>1</v>
      </c>
      <c r="N49" s="27" t="str">
        <f>IF(T_Channel[[#This Row],[Query]]="","Empty","Defined")</f>
        <v>Defined</v>
      </c>
      <c r="O49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CLT_SYS_WARN_UNSPECIFIC</v>
      </c>
      <c r="P49" s="20" t="str">
        <f>IF(T_Channel[[#This Row],[Query]]="","empty",LEFT(SUBSTITUTE(T_Channel[[#This Row],[Query]],"&lt;Select Path=""","",1),FIND("""",SUBSTITUTE(T_Channel[[#This Row],[Query]],"&lt;Select Path=""","",1))-1))</f>
        <v>System</v>
      </c>
      <c r="Q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CLT_SYS_WARN_EVENTS</v>
      </c>
      <c r="R49" s="21" t="str">
        <f>IF(T_Channel[[#This Row],[Check]]&lt;&gt;"OK","",ReferenceData!$L$5 &amp; "\" &amp; T_Channel[[#This Row],[ChannelNameFolder1]] &amp; "\" &amp; T_Channel[[#This Row],[ChannelNameFolder2]])</f>
        <v>D:\EventLogs\Clients\System</v>
      </c>
      <c r="S49" s="21" t="str">
        <f>IF(T_Channel[[#This Row],[Check]]&lt;&gt;"OK","", T_Channel[[#This Row],[ChannelSymbol]] &amp; ".evtx" )</f>
        <v>CLT_SYS_WARN_UNSPECIFIC.evtx</v>
      </c>
      <c r="T49" s="21" t="str">
        <f>IF(T_Channel[[#This Row],[Check]]&lt;&gt;"OK","", T_Channel[[#This Row],[LogFolder]] &amp; "\" &amp; T_Channel[[#This Row],[LogFile]])</f>
        <v>D:\EventLogs\Clients\System\CLT_SYS_WARN_UNSPECIFIC.evtx</v>
      </c>
      <c r="U49" s="21" t="str">
        <f>IF(T_Channel[[#This Row],[Safekeeping of logs]]="","",VLOOKUP(T_Channel[[#This Row],[Safekeeping of logs]],T_List_LogMode[],2,FALSE))</f>
        <v>Circular</v>
      </c>
      <c r="V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Clients-System-Warnings/Unspecific</v>
      </c>
    </row>
    <row r="50" spans="2:22" x14ac:dyDescent="0.25">
      <c r="B50" s="7" t="s">
        <v>35</v>
      </c>
      <c r="C50" s="5" t="s">
        <v>157</v>
      </c>
      <c r="D50" s="5" t="s">
        <v>163</v>
      </c>
      <c r="E50" s="5" t="s">
        <v>159</v>
      </c>
      <c r="F50" s="6" t="s">
        <v>44</v>
      </c>
      <c r="G50" s="6" t="s">
        <v>40</v>
      </c>
      <c r="H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0" s="36" t="s">
        <v>224</v>
      </c>
      <c r="J50" s="5" t="s">
        <v>302</v>
      </c>
      <c r="K50" s="43" t="s">
        <v>281</v>
      </c>
      <c r="L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Controllers-Application-Criticals</v>
      </c>
      <c r="M50" s="27">
        <f>IF(T_Channel[[#This Row],[ProviderName]]="","",COUNTIF($L$12:$L$9999,T_Channel[[#This Row],[ProviderName]]))</f>
        <v>1</v>
      </c>
      <c r="N50" s="27" t="str">
        <f>IF(T_Channel[[#This Row],[Query]]="","Empty","Defined")</f>
        <v>Defined</v>
      </c>
      <c r="O50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DC_APP_CRITIC_UNSPECIFIC</v>
      </c>
      <c r="P50" s="20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DC_APP_CRITIC_EVENTS</v>
      </c>
      <c r="R50" s="21" t="str">
        <f>IF(T_Channel[[#This Row],[Check]]&lt;&gt;"OK","",ReferenceData!$L$5 &amp; "\" &amp; T_Channel[[#This Row],[ChannelNameFolder1]] &amp; "\" &amp; T_Channel[[#This Row],[ChannelNameFolder2]])</f>
        <v>D:\EventLogs\Domain Controllers\Application</v>
      </c>
      <c r="S50" s="21" t="str">
        <f>IF(T_Channel[[#This Row],[Check]]&lt;&gt;"OK","", T_Channel[[#This Row],[ChannelSymbol]] &amp; ".evtx" )</f>
        <v>DC_APP_CRITIC_UNSPECIFIC.evtx</v>
      </c>
      <c r="T50" s="21" t="str">
        <f>IF(T_Channel[[#This Row],[Check]]&lt;&gt;"OK","", T_Channel[[#This Row],[LogFolder]] &amp; "\" &amp; T_Channel[[#This Row],[LogFile]])</f>
        <v>D:\EventLogs\Domain Controllers\Application\DC_APP_CRITIC_UNSPECIFIC.evtx</v>
      </c>
      <c r="U50" s="21" t="str">
        <f>IF(T_Channel[[#This Row],[Safekeeping of logs]]="","",VLOOKUP(T_Channel[[#This Row],[Safekeeping of logs]],T_List_LogMode[],2,FALSE))</f>
        <v>AutoBackup</v>
      </c>
      <c r="V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Controllers-Application-Criticals/Unspecific</v>
      </c>
    </row>
    <row r="51" spans="2:22" x14ac:dyDescent="0.25">
      <c r="B51" s="7" t="s">
        <v>35</v>
      </c>
      <c r="C51" s="5" t="s">
        <v>157</v>
      </c>
      <c r="D51" s="5" t="s">
        <v>162</v>
      </c>
      <c r="E51" s="5" t="s">
        <v>159</v>
      </c>
      <c r="F51" s="6" t="s">
        <v>44</v>
      </c>
      <c r="G51" s="6" t="s">
        <v>40</v>
      </c>
      <c r="H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1" s="36" t="s">
        <v>223</v>
      </c>
      <c r="J51" s="5" t="s">
        <v>302</v>
      </c>
      <c r="K51" s="43" t="s">
        <v>281</v>
      </c>
      <c r="L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Controllers-Application-Errors</v>
      </c>
      <c r="M51" s="27">
        <f>IF(T_Channel[[#This Row],[ProviderName]]="","",COUNTIF($L$12:$L$9999,T_Channel[[#This Row],[ProviderName]]))</f>
        <v>1</v>
      </c>
      <c r="N51" s="27" t="str">
        <f>IF(T_Channel[[#This Row],[Query]]="","Empty","Defined")</f>
        <v>Defined</v>
      </c>
      <c r="O51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DC_APP_ERROR_UNSPECIFIC</v>
      </c>
      <c r="P51" s="20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DC_APP_ERROR_EVENTS</v>
      </c>
      <c r="R51" s="21" t="str">
        <f>IF(T_Channel[[#This Row],[Check]]&lt;&gt;"OK","",ReferenceData!$L$5 &amp; "\" &amp; T_Channel[[#This Row],[ChannelNameFolder1]] &amp; "\" &amp; T_Channel[[#This Row],[ChannelNameFolder2]])</f>
        <v>D:\EventLogs\Domain Controllers\Application</v>
      </c>
      <c r="S51" s="21" t="str">
        <f>IF(T_Channel[[#This Row],[Check]]&lt;&gt;"OK","", T_Channel[[#This Row],[ChannelSymbol]] &amp; ".evtx" )</f>
        <v>DC_APP_ERROR_UNSPECIFIC.evtx</v>
      </c>
      <c r="T51" s="21" t="str">
        <f>IF(T_Channel[[#This Row],[Check]]&lt;&gt;"OK","", T_Channel[[#This Row],[LogFolder]] &amp; "\" &amp; T_Channel[[#This Row],[LogFile]])</f>
        <v>D:\EventLogs\Domain Controllers\Application\DC_APP_ERROR_UNSPECIFIC.evtx</v>
      </c>
      <c r="U51" s="21" t="str">
        <f>IF(T_Channel[[#This Row],[Safekeeping of logs]]="","",VLOOKUP(T_Channel[[#This Row],[Safekeeping of logs]],T_List_LogMode[],2,FALSE))</f>
        <v>AutoBackup</v>
      </c>
      <c r="V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Controllers-Application-Errors/Unspecific</v>
      </c>
    </row>
    <row r="52" spans="2:22" x14ac:dyDescent="0.25">
      <c r="B52" s="7" t="s">
        <v>35</v>
      </c>
      <c r="C52" s="5" t="s">
        <v>157</v>
      </c>
      <c r="D52" s="5" t="s">
        <v>158</v>
      </c>
      <c r="E52" s="5" t="s">
        <v>159</v>
      </c>
      <c r="F52" s="6" t="s">
        <v>44</v>
      </c>
      <c r="G52" s="6" t="s">
        <v>160</v>
      </c>
      <c r="H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2" s="36" t="s">
        <v>221</v>
      </c>
      <c r="J52" s="5" t="s">
        <v>302</v>
      </c>
      <c r="K52" s="43" t="s">
        <v>281</v>
      </c>
      <c r="L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Controllers-Application-Informations</v>
      </c>
      <c r="M52" s="27">
        <f>IF(T_Channel[[#This Row],[ProviderName]]="","",COUNTIF($L$12:$L$9999,T_Channel[[#This Row],[ProviderName]]))</f>
        <v>1</v>
      </c>
      <c r="N52" s="27" t="str">
        <f>IF(T_Channel[[#This Row],[Query]]="","Empty","Defined")</f>
        <v>Defined</v>
      </c>
      <c r="O52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DC_APP_INFO_UNSPECIFIC</v>
      </c>
      <c r="P52" s="20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DC_APP_INFO_EVENTS</v>
      </c>
      <c r="R52" s="21" t="str">
        <f>IF(T_Channel[[#This Row],[Check]]&lt;&gt;"OK","",ReferenceData!$L$5 &amp; "\" &amp; T_Channel[[#This Row],[ChannelNameFolder1]] &amp; "\" &amp; T_Channel[[#This Row],[ChannelNameFolder2]])</f>
        <v>D:\EventLogs\Domain Controllers\Application</v>
      </c>
      <c r="S52" s="21" t="str">
        <f>IF(T_Channel[[#This Row],[Check]]&lt;&gt;"OK","", T_Channel[[#This Row],[ChannelSymbol]] &amp; ".evtx" )</f>
        <v>DC_APP_INFO_UNSPECIFIC.evtx</v>
      </c>
      <c r="T52" s="21" t="str">
        <f>IF(T_Channel[[#This Row],[Check]]&lt;&gt;"OK","", T_Channel[[#This Row],[LogFolder]] &amp; "\" &amp; T_Channel[[#This Row],[LogFile]])</f>
        <v>D:\EventLogs\Domain Controllers\Application\DC_APP_INFO_UNSPECIFIC.evtx</v>
      </c>
      <c r="U52" s="21" t="str">
        <f>IF(T_Channel[[#This Row],[Safekeeping of logs]]="","",VLOOKUP(T_Channel[[#This Row],[Safekeeping of logs]],T_List_LogMode[],2,FALSE))</f>
        <v>Circular</v>
      </c>
      <c r="V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Controllers-Application-Informations/Unspecific</v>
      </c>
    </row>
    <row r="53" spans="2:22" x14ac:dyDescent="0.25">
      <c r="B53" s="7" t="s">
        <v>35</v>
      </c>
      <c r="C53" s="5" t="s">
        <v>157</v>
      </c>
      <c r="D53" s="5" t="s">
        <v>161</v>
      </c>
      <c r="E53" s="5" t="s">
        <v>159</v>
      </c>
      <c r="F53" s="6" t="s">
        <v>44</v>
      </c>
      <c r="G53" s="6" t="s">
        <v>160</v>
      </c>
      <c r="H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3" s="36" t="s">
        <v>222</v>
      </c>
      <c r="J53" s="5" t="s">
        <v>302</v>
      </c>
      <c r="K53" s="43" t="s">
        <v>281</v>
      </c>
      <c r="L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Controllers-Application-Warnings</v>
      </c>
      <c r="M53" s="27">
        <f>IF(T_Channel[[#This Row],[ProviderName]]="","",COUNTIF($L$12:$L$9999,T_Channel[[#This Row],[ProviderName]]))</f>
        <v>1</v>
      </c>
      <c r="N53" s="27" t="str">
        <f>IF(T_Channel[[#This Row],[Query]]="","Empty","Defined")</f>
        <v>Defined</v>
      </c>
      <c r="O53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DC_APP_WARN_UNSPECIFIC</v>
      </c>
      <c r="P53" s="20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DC_APP_WARN_EVENTS</v>
      </c>
      <c r="R53" s="21" t="str">
        <f>IF(T_Channel[[#This Row],[Check]]&lt;&gt;"OK","",ReferenceData!$L$5 &amp; "\" &amp; T_Channel[[#This Row],[ChannelNameFolder1]] &amp; "\" &amp; T_Channel[[#This Row],[ChannelNameFolder2]])</f>
        <v>D:\EventLogs\Domain Controllers\Application</v>
      </c>
      <c r="S53" s="21" t="str">
        <f>IF(T_Channel[[#This Row],[Check]]&lt;&gt;"OK","", T_Channel[[#This Row],[ChannelSymbol]] &amp; ".evtx" )</f>
        <v>DC_APP_WARN_UNSPECIFIC.evtx</v>
      </c>
      <c r="T53" s="21" t="str">
        <f>IF(T_Channel[[#This Row],[Check]]&lt;&gt;"OK","", T_Channel[[#This Row],[LogFolder]] &amp; "\" &amp; T_Channel[[#This Row],[LogFile]])</f>
        <v>D:\EventLogs\Domain Controllers\Application\DC_APP_WARN_UNSPECIFIC.evtx</v>
      </c>
      <c r="U53" s="21" t="str">
        <f>IF(T_Channel[[#This Row],[Safekeeping of logs]]="","",VLOOKUP(T_Channel[[#This Row],[Safekeeping of logs]],T_List_LogMode[],2,FALSE))</f>
        <v>Circular</v>
      </c>
      <c r="V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Controllers-Application-Warnings/Unspecific</v>
      </c>
    </row>
    <row r="54" spans="2:22" x14ac:dyDescent="0.25">
      <c r="B54" s="7" t="s">
        <v>35</v>
      </c>
      <c r="C54" s="5" t="s">
        <v>36</v>
      </c>
      <c r="D54" s="5" t="s">
        <v>42</v>
      </c>
      <c r="E54" s="5" t="s">
        <v>43</v>
      </c>
      <c r="F54" s="6" t="s">
        <v>44</v>
      </c>
      <c r="G54" s="6" t="s">
        <v>40</v>
      </c>
      <c r="H54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4" s="14" t="s">
        <v>45</v>
      </c>
      <c r="J54" s="5" t="s">
        <v>302</v>
      </c>
      <c r="K54" s="43" t="s">
        <v>281</v>
      </c>
      <c r="L54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Account Logon-Failure</v>
      </c>
      <c r="M54" s="26">
        <f>IF(T_Channel[[#This Row],[ProviderName]]="","",COUNTIF($L$12:$L$9999,T_Channel[[#This Row],[ProviderName]]))</f>
        <v>6</v>
      </c>
      <c r="N54" s="26" t="str">
        <f>IF(T_Channel[[#This Row],[Query]]="","Empty","Defined")</f>
        <v>Defined</v>
      </c>
      <c r="O54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DC_SECAL_FAIL_DISABLEDEXPIREDLOCKEDOUT</v>
      </c>
      <c r="P54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54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DC_SECAL_FAIL_EVENTS</v>
      </c>
      <c r="R54" s="21" t="str">
        <f>IF(T_Channel[[#This Row],[Check]]&lt;&gt;"OK","",ReferenceData!$L$5 &amp; "\" &amp; T_Channel[[#This Row],[ChannelNameFolder1]] &amp; "\" &amp; T_Channel[[#This Row],[ChannelNameFolder2]])</f>
        <v>D:\EventLogs\Domain Controllers\Security Account Logon</v>
      </c>
      <c r="S54" s="21" t="str">
        <f>IF(T_Channel[[#This Row],[Check]]&lt;&gt;"OK","", T_Channel[[#This Row],[ChannelSymbol]] &amp; ".evtx" )</f>
        <v>DC_SECAL_FAIL_DISABLEDEXPIREDLOCKEDOUT.evtx</v>
      </c>
      <c r="T54" s="21" t="str">
        <f>IF(T_Channel[[#This Row],[Check]]&lt;&gt;"OK","", T_Channel[[#This Row],[LogFolder]] &amp; "\" &amp; T_Channel[[#This Row],[LogFile]])</f>
        <v>D:\EventLogs\Domain Controllers\Security Account Logon\DC_SECAL_FAIL_DISABLEDEXPIREDLOCKEDOUT.evtx</v>
      </c>
      <c r="U54" s="21" t="str">
        <f>IF(T_Channel[[#This Row],[Safekeeping of logs]]="","",VLOOKUP(T_Channel[[#This Row],[Safekeeping of logs]],T_List_LogMode[],2,FALSE))</f>
        <v>AutoBackup</v>
      </c>
      <c r="V54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Account Logon-Failure/Disabled Expired Locked Out</v>
      </c>
    </row>
    <row r="55" spans="2:22" x14ac:dyDescent="0.25">
      <c r="B55" s="7" t="s">
        <v>35</v>
      </c>
      <c r="C55" s="5" t="s">
        <v>36</v>
      </c>
      <c r="D55" s="5" t="s">
        <v>42</v>
      </c>
      <c r="E55" s="5" t="s">
        <v>46</v>
      </c>
      <c r="F55" s="6" t="s">
        <v>44</v>
      </c>
      <c r="G55" s="6" t="s">
        <v>40</v>
      </c>
      <c r="H55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5" s="14" t="s">
        <v>47</v>
      </c>
      <c r="J55" s="5" t="s">
        <v>302</v>
      </c>
      <c r="K55" s="43" t="s">
        <v>281</v>
      </c>
      <c r="L55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Account Logon-Failure</v>
      </c>
      <c r="M55" s="26">
        <f>IF(T_Channel[[#This Row],[ProviderName]]="","",COUNTIF($L$12:$L$9999,T_Channel[[#This Row],[ProviderName]]))</f>
        <v>6</v>
      </c>
      <c r="N55" s="26" t="str">
        <f>IF(T_Channel[[#This Row],[Query]]="","Empty","Defined")</f>
        <v>Defined</v>
      </c>
      <c r="O55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DC_SECAL_FAIL_INVALIDPASSWORD</v>
      </c>
      <c r="P55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55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DC_SECAL_FAIL_EVENTS</v>
      </c>
      <c r="R55" s="21" t="str">
        <f>IF(T_Channel[[#This Row],[Check]]&lt;&gt;"OK","",ReferenceData!$L$5 &amp; "\" &amp; T_Channel[[#This Row],[ChannelNameFolder1]] &amp; "\" &amp; T_Channel[[#This Row],[ChannelNameFolder2]])</f>
        <v>D:\EventLogs\Domain Controllers\Security Account Logon</v>
      </c>
      <c r="S55" s="21" t="str">
        <f>IF(T_Channel[[#This Row],[Check]]&lt;&gt;"OK","", T_Channel[[#This Row],[ChannelSymbol]] &amp; ".evtx" )</f>
        <v>DC_SECAL_FAIL_INVALIDPASSWORD.evtx</v>
      </c>
      <c r="T55" s="21" t="str">
        <f>IF(T_Channel[[#This Row],[Check]]&lt;&gt;"OK","", T_Channel[[#This Row],[LogFolder]] &amp; "\" &amp; T_Channel[[#This Row],[LogFile]])</f>
        <v>D:\EventLogs\Domain Controllers\Security Account Logon\DC_SECAL_FAIL_INVALIDPASSWORD.evtx</v>
      </c>
      <c r="U55" s="21" t="str">
        <f>IF(T_Channel[[#This Row],[Safekeeping of logs]]="","",VLOOKUP(T_Channel[[#This Row],[Safekeeping of logs]],T_List_LogMode[],2,FALSE))</f>
        <v>AutoBackup</v>
      </c>
      <c r="V55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Account Logon-Failure/Invalid Password</v>
      </c>
    </row>
    <row r="56" spans="2:22" x14ac:dyDescent="0.25">
      <c r="B56" s="7" t="s">
        <v>35</v>
      </c>
      <c r="C56" s="5" t="s">
        <v>36</v>
      </c>
      <c r="D56" s="5" t="s">
        <v>42</v>
      </c>
      <c r="E56" s="5" t="s">
        <v>48</v>
      </c>
      <c r="F56" s="6" t="s">
        <v>44</v>
      </c>
      <c r="G56" s="6" t="s">
        <v>40</v>
      </c>
      <c r="H56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6" s="14" t="s">
        <v>49</v>
      </c>
      <c r="J56" s="5" t="s">
        <v>302</v>
      </c>
      <c r="K56" s="43" t="s">
        <v>281</v>
      </c>
      <c r="L56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Account Logon-Failure</v>
      </c>
      <c r="M56" s="26">
        <f>IF(T_Channel[[#This Row],[ProviderName]]="","",COUNTIF($L$12:$L$9999,T_Channel[[#This Row],[ProviderName]]))</f>
        <v>6</v>
      </c>
      <c r="N56" s="26" t="str">
        <f>IF(T_Channel[[#This Row],[Query]]="","Empty","Defined")</f>
        <v>Defined</v>
      </c>
      <c r="O56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DC_SECAL_FAIL_INVALIDUSERNAME</v>
      </c>
      <c r="P56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56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DC_SECAL_FAIL_EVENTS</v>
      </c>
      <c r="R56" s="21" t="str">
        <f>IF(T_Channel[[#This Row],[Check]]&lt;&gt;"OK","",ReferenceData!$L$5 &amp; "\" &amp; T_Channel[[#This Row],[ChannelNameFolder1]] &amp; "\" &amp; T_Channel[[#This Row],[ChannelNameFolder2]])</f>
        <v>D:\EventLogs\Domain Controllers\Security Account Logon</v>
      </c>
      <c r="S56" s="21" t="str">
        <f>IF(T_Channel[[#This Row],[Check]]&lt;&gt;"OK","", T_Channel[[#This Row],[ChannelSymbol]] &amp; ".evtx" )</f>
        <v>DC_SECAL_FAIL_INVALIDUSERNAME.evtx</v>
      </c>
      <c r="T56" s="21" t="str">
        <f>IF(T_Channel[[#This Row],[Check]]&lt;&gt;"OK","", T_Channel[[#This Row],[LogFolder]] &amp; "\" &amp; T_Channel[[#This Row],[LogFile]])</f>
        <v>D:\EventLogs\Domain Controllers\Security Account Logon\DC_SECAL_FAIL_INVALIDUSERNAME.evtx</v>
      </c>
      <c r="U56" s="21" t="str">
        <f>IF(T_Channel[[#This Row],[Safekeeping of logs]]="","",VLOOKUP(T_Channel[[#This Row],[Safekeeping of logs]],T_List_LogMode[],2,FALSE))</f>
        <v>AutoBackup</v>
      </c>
      <c r="V56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Account Logon-Failure/Invalid Username</v>
      </c>
    </row>
    <row r="57" spans="2:22" x14ac:dyDescent="0.25">
      <c r="B57" s="7" t="s">
        <v>35</v>
      </c>
      <c r="C57" s="5" t="s">
        <v>36</v>
      </c>
      <c r="D57" s="5" t="s">
        <v>42</v>
      </c>
      <c r="E57" s="5" t="s">
        <v>50</v>
      </c>
      <c r="F57" s="6" t="s">
        <v>44</v>
      </c>
      <c r="G57" s="6" t="s">
        <v>40</v>
      </c>
      <c r="H57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7" s="14" t="s">
        <v>51</v>
      </c>
      <c r="J57" s="5" t="s">
        <v>302</v>
      </c>
      <c r="K57" s="43" t="s">
        <v>281</v>
      </c>
      <c r="L57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Account Logon-Failure</v>
      </c>
      <c r="M57" s="26">
        <f>IF(T_Channel[[#This Row],[ProviderName]]="","",COUNTIF($L$12:$L$9999,T_Channel[[#This Row],[ProviderName]]))</f>
        <v>6</v>
      </c>
      <c r="N57" s="26" t="str">
        <f>IF(T_Channel[[#This Row],[Query]]="","Empty","Defined")</f>
        <v>Defined</v>
      </c>
      <c r="O57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DC_SECAL_FAIL_KERBEROSTGSFAILURE</v>
      </c>
      <c r="P57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57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DC_SECAL_FAIL_EVENTS</v>
      </c>
      <c r="R57" s="21" t="str">
        <f>IF(T_Channel[[#This Row],[Check]]&lt;&gt;"OK","",ReferenceData!$L$5 &amp; "\" &amp; T_Channel[[#This Row],[ChannelNameFolder1]] &amp; "\" &amp; T_Channel[[#This Row],[ChannelNameFolder2]])</f>
        <v>D:\EventLogs\Domain Controllers\Security Account Logon</v>
      </c>
      <c r="S57" s="21" t="str">
        <f>IF(T_Channel[[#This Row],[Check]]&lt;&gt;"OK","", T_Channel[[#This Row],[ChannelSymbol]] &amp; ".evtx" )</f>
        <v>DC_SECAL_FAIL_KERBEROSTGSFAILURE.evtx</v>
      </c>
      <c r="T57" s="21" t="str">
        <f>IF(T_Channel[[#This Row],[Check]]&lt;&gt;"OK","", T_Channel[[#This Row],[LogFolder]] &amp; "\" &amp; T_Channel[[#This Row],[LogFile]])</f>
        <v>D:\EventLogs\Domain Controllers\Security Account Logon\DC_SECAL_FAIL_KERBEROSTGSFAILURE.evtx</v>
      </c>
      <c r="U57" s="21" t="str">
        <f>IF(T_Channel[[#This Row],[Safekeeping of logs]]="","",VLOOKUP(T_Channel[[#This Row],[Safekeeping of logs]],T_List_LogMode[],2,FALSE))</f>
        <v>AutoBackup</v>
      </c>
      <c r="V57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Account Logon-Failure/Kerberos TGS Failure</v>
      </c>
    </row>
    <row r="58" spans="2:22" x14ac:dyDescent="0.25">
      <c r="B58" s="7" t="s">
        <v>35</v>
      </c>
      <c r="C58" s="5" t="s">
        <v>36</v>
      </c>
      <c r="D58" s="5" t="s">
        <v>42</v>
      </c>
      <c r="E58" s="5" t="s">
        <v>52</v>
      </c>
      <c r="F58" s="6" t="s">
        <v>44</v>
      </c>
      <c r="G58" s="6" t="s">
        <v>40</v>
      </c>
      <c r="H58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8" s="14" t="s">
        <v>53</v>
      </c>
      <c r="J58" s="5" t="s">
        <v>302</v>
      </c>
      <c r="K58" s="43" t="s">
        <v>281</v>
      </c>
      <c r="L58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Account Logon-Failure</v>
      </c>
      <c r="M58" s="26">
        <f>IF(T_Channel[[#This Row],[ProviderName]]="","",COUNTIF($L$12:$L$9999,T_Channel[[#This Row],[ProviderName]]))</f>
        <v>6</v>
      </c>
      <c r="N58" s="26" t="str">
        <f>IF(T_Channel[[#This Row],[Query]]="","Empty","Defined")</f>
        <v>Defined</v>
      </c>
      <c r="O58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DC_SECAL_FAIL_PASSWORDEXPIRED</v>
      </c>
      <c r="P58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58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DC_SECAL_FAIL_EVENTS</v>
      </c>
      <c r="R58" s="21" t="str">
        <f>IF(T_Channel[[#This Row],[Check]]&lt;&gt;"OK","",ReferenceData!$L$5 &amp; "\" &amp; T_Channel[[#This Row],[ChannelNameFolder1]] &amp; "\" &amp; T_Channel[[#This Row],[ChannelNameFolder2]])</f>
        <v>D:\EventLogs\Domain Controllers\Security Account Logon</v>
      </c>
      <c r="S58" s="21" t="str">
        <f>IF(T_Channel[[#This Row],[Check]]&lt;&gt;"OK","", T_Channel[[#This Row],[ChannelSymbol]] &amp; ".evtx" )</f>
        <v>DC_SECAL_FAIL_PASSWORDEXPIRED.evtx</v>
      </c>
      <c r="T58" s="21" t="str">
        <f>IF(T_Channel[[#This Row],[Check]]&lt;&gt;"OK","", T_Channel[[#This Row],[LogFolder]] &amp; "\" &amp; T_Channel[[#This Row],[LogFile]])</f>
        <v>D:\EventLogs\Domain Controllers\Security Account Logon\DC_SECAL_FAIL_PASSWORDEXPIRED.evtx</v>
      </c>
      <c r="U58" s="21" t="str">
        <f>IF(T_Channel[[#This Row],[Safekeeping of logs]]="","",VLOOKUP(T_Channel[[#This Row],[Safekeeping of logs]],T_List_LogMode[],2,FALSE))</f>
        <v>AutoBackup</v>
      </c>
      <c r="V58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Account Logon-Failure/Password Expired</v>
      </c>
    </row>
    <row r="59" spans="2:22" x14ac:dyDescent="0.25">
      <c r="B59" s="7" t="s">
        <v>35</v>
      </c>
      <c r="C59" s="5" t="s">
        <v>36</v>
      </c>
      <c r="D59" s="5" t="s">
        <v>42</v>
      </c>
      <c r="E59" s="5" t="s">
        <v>54</v>
      </c>
      <c r="F59" s="6" t="s">
        <v>44</v>
      </c>
      <c r="G59" s="6" t="s">
        <v>40</v>
      </c>
      <c r="H59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59" s="14" t="s">
        <v>55</v>
      </c>
      <c r="J59" s="5" t="s">
        <v>302</v>
      </c>
      <c r="K59" s="43" t="s">
        <v>281</v>
      </c>
      <c r="L59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Account Logon-Failure</v>
      </c>
      <c r="M59" s="26">
        <f>IF(T_Channel[[#This Row],[ProviderName]]="","",COUNTIF($L$12:$L$9999,T_Channel[[#This Row],[ProviderName]]))</f>
        <v>6</v>
      </c>
      <c r="N59" s="26" t="str">
        <f>IF(T_Channel[[#This Row],[Query]]="","Empty","Defined")</f>
        <v>Defined</v>
      </c>
      <c r="O59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DC_SECAL_FAIL_WORKSTATIONRESTRICTIONS</v>
      </c>
      <c r="P59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59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DC_SECAL_FAIL_EVENTS</v>
      </c>
      <c r="R59" s="21" t="str">
        <f>IF(T_Channel[[#This Row],[Check]]&lt;&gt;"OK","",ReferenceData!$L$5 &amp; "\" &amp; T_Channel[[#This Row],[ChannelNameFolder1]] &amp; "\" &amp; T_Channel[[#This Row],[ChannelNameFolder2]])</f>
        <v>D:\EventLogs\Domain Controllers\Security Account Logon</v>
      </c>
      <c r="S59" s="21" t="str">
        <f>IF(T_Channel[[#This Row],[Check]]&lt;&gt;"OK","", T_Channel[[#This Row],[ChannelSymbol]] &amp; ".evtx" )</f>
        <v>DC_SECAL_FAIL_WORKSTATIONRESTRICTIONS.evtx</v>
      </c>
      <c r="T59" s="21" t="str">
        <f>IF(T_Channel[[#This Row],[Check]]&lt;&gt;"OK","", T_Channel[[#This Row],[LogFolder]] &amp; "\" &amp; T_Channel[[#This Row],[LogFile]])</f>
        <v>D:\EventLogs\Domain Controllers\Security Account Logon\DC_SECAL_FAIL_WORKSTATIONRESTRICTIONS.evtx</v>
      </c>
      <c r="U59" s="21" t="str">
        <f>IF(T_Channel[[#This Row],[Safekeeping of logs]]="","",VLOOKUP(T_Channel[[#This Row],[Safekeeping of logs]],T_List_LogMode[],2,FALSE))</f>
        <v>AutoBackup</v>
      </c>
      <c r="V59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Account Logon-Failure/Workstation Restrictions</v>
      </c>
    </row>
    <row r="60" spans="2:22" x14ac:dyDescent="0.25">
      <c r="B60" s="7" t="s">
        <v>35</v>
      </c>
      <c r="C60" s="5" t="s">
        <v>36</v>
      </c>
      <c r="D60" s="5" t="s">
        <v>37</v>
      </c>
      <c r="E60" s="5" t="s">
        <v>56</v>
      </c>
      <c r="F60" s="6" t="s">
        <v>44</v>
      </c>
      <c r="G60" s="6" t="s">
        <v>40</v>
      </c>
      <c r="H60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0" s="14" t="s">
        <v>57</v>
      </c>
      <c r="J60" s="5" t="s">
        <v>302</v>
      </c>
      <c r="K60" s="43" t="s">
        <v>281</v>
      </c>
      <c r="L60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Account Logon-Successful</v>
      </c>
      <c r="M60" s="26">
        <f>IF(T_Channel[[#This Row],[ProviderName]]="","",COUNTIF($L$12:$L$9999,T_Channel[[#This Row],[ProviderName]]))</f>
        <v>3</v>
      </c>
      <c r="N60" s="26" t="str">
        <f>IF(T_Channel[[#This Row],[Query]]="","Empty","Defined")</f>
        <v>Defined</v>
      </c>
      <c r="O60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DC_SECAL_SUCC_CREDENTIALVALIDATION</v>
      </c>
      <c r="P60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60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DC_SECAL_SUCC_EVENTS</v>
      </c>
      <c r="R60" s="21" t="str">
        <f>IF(T_Channel[[#This Row],[Check]]&lt;&gt;"OK","",ReferenceData!$L$5 &amp; "\" &amp; T_Channel[[#This Row],[ChannelNameFolder1]] &amp; "\" &amp; T_Channel[[#This Row],[ChannelNameFolder2]])</f>
        <v>D:\EventLogs\Domain Controllers\Security Account Logon</v>
      </c>
      <c r="S60" s="21" t="str">
        <f>IF(T_Channel[[#This Row],[Check]]&lt;&gt;"OK","", T_Channel[[#This Row],[ChannelSymbol]] &amp; ".evtx" )</f>
        <v>DC_SECAL_SUCC_CREDENTIALVALIDATION.evtx</v>
      </c>
      <c r="T60" s="21" t="str">
        <f>IF(T_Channel[[#This Row],[Check]]&lt;&gt;"OK","", T_Channel[[#This Row],[LogFolder]] &amp; "\" &amp; T_Channel[[#This Row],[LogFile]])</f>
        <v>D:\EventLogs\Domain Controllers\Security Account Logon\DC_SECAL_SUCC_CREDENTIALVALIDATION.evtx</v>
      </c>
      <c r="U60" s="21" t="str">
        <f>IF(T_Channel[[#This Row],[Safekeeping of logs]]="","",VLOOKUP(T_Channel[[#This Row],[Safekeeping of logs]],T_List_LogMode[],2,FALSE))</f>
        <v>AutoBackup</v>
      </c>
      <c r="V60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Account Logon-Successful/Credential Validation</v>
      </c>
    </row>
    <row r="61" spans="2:22" x14ac:dyDescent="0.25">
      <c r="B61" s="7" t="s">
        <v>35</v>
      </c>
      <c r="C61" s="5" t="s">
        <v>36</v>
      </c>
      <c r="D61" s="5" t="s">
        <v>37</v>
      </c>
      <c r="E61" s="5" t="s">
        <v>38</v>
      </c>
      <c r="F61" s="6" t="s">
        <v>39</v>
      </c>
      <c r="G61" s="6" t="s">
        <v>40</v>
      </c>
      <c r="H61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1" s="14" t="s">
        <v>41</v>
      </c>
      <c r="J61" s="5" t="s">
        <v>302</v>
      </c>
      <c r="K61" s="43" t="s">
        <v>281</v>
      </c>
      <c r="L61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Account Logon-Successful</v>
      </c>
      <c r="M61" s="26">
        <f>IF(T_Channel[[#This Row],[ProviderName]]="","",COUNTIF($L$12:$L$9999,T_Channel[[#This Row],[ProviderName]]))</f>
        <v>3</v>
      </c>
      <c r="N61" s="26" t="str">
        <f>IF(T_Channel[[#This Row],[Query]]="","Empty","Defined")</f>
        <v>Defined</v>
      </c>
      <c r="O61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DC_SECAL_SUCC_KERBEROSAS</v>
      </c>
      <c r="P61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61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DC_SECAL_SUCC_EVENTS</v>
      </c>
      <c r="R61" s="21" t="str">
        <f>IF(T_Channel[[#This Row],[Check]]&lt;&gt;"OK","",ReferenceData!$L$5 &amp; "\" &amp; T_Channel[[#This Row],[ChannelNameFolder1]] &amp; "\" &amp; T_Channel[[#This Row],[ChannelNameFolder2]])</f>
        <v>D:\EventLogs\Domain Controllers\Security Account Logon</v>
      </c>
      <c r="S61" s="21" t="str">
        <f>IF(T_Channel[[#This Row],[Check]]&lt;&gt;"OK","", T_Channel[[#This Row],[ChannelSymbol]] &amp; ".evtx" )</f>
        <v>DC_SECAL_SUCC_KERBEROSAS.evtx</v>
      </c>
      <c r="T61" s="21" t="str">
        <f>IF(T_Channel[[#This Row],[Check]]&lt;&gt;"OK","", T_Channel[[#This Row],[LogFolder]] &amp; "\" &amp; T_Channel[[#This Row],[LogFile]])</f>
        <v>D:\EventLogs\Domain Controllers\Security Account Logon\DC_SECAL_SUCC_KERBEROSAS.evtx</v>
      </c>
      <c r="U61" s="21" t="str">
        <f>IF(T_Channel[[#This Row],[Safekeeping of logs]]="","",VLOOKUP(T_Channel[[#This Row],[Safekeeping of logs]],T_List_LogMode[],2,FALSE))</f>
        <v>AutoBackup</v>
      </c>
      <c r="V61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Account Logon-Successful/Kerberos AS</v>
      </c>
    </row>
    <row r="62" spans="2:22" x14ac:dyDescent="0.25">
      <c r="B62" s="7" t="s">
        <v>35</v>
      </c>
      <c r="C62" s="5" t="s">
        <v>36</v>
      </c>
      <c r="D62" s="5" t="s">
        <v>37</v>
      </c>
      <c r="E62" s="5" t="s">
        <v>58</v>
      </c>
      <c r="F62" s="6" t="s">
        <v>44</v>
      </c>
      <c r="G62" s="6" t="s">
        <v>40</v>
      </c>
      <c r="H62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2" s="14" t="s">
        <v>59</v>
      </c>
      <c r="J62" s="5" t="s">
        <v>302</v>
      </c>
      <c r="K62" s="43" t="s">
        <v>281</v>
      </c>
      <c r="L62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Account Logon-Successful</v>
      </c>
      <c r="M62" s="26">
        <f>IF(T_Channel[[#This Row],[ProviderName]]="","",COUNTIF($L$12:$L$9999,T_Channel[[#This Row],[ProviderName]]))</f>
        <v>3</v>
      </c>
      <c r="N62" s="26" t="str">
        <f>IF(T_Channel[[#This Row],[Query]]="","Empty","Defined")</f>
        <v>Defined</v>
      </c>
      <c r="O62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DC_SECAL_SUCC_KERBEROSTGS</v>
      </c>
      <c r="P62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62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DC_SECAL_SUCC_EVENTS</v>
      </c>
      <c r="R62" s="21" t="str">
        <f>IF(T_Channel[[#This Row],[Check]]&lt;&gt;"OK","",ReferenceData!$L$5 &amp; "\" &amp; T_Channel[[#This Row],[ChannelNameFolder1]] &amp; "\" &amp; T_Channel[[#This Row],[ChannelNameFolder2]])</f>
        <v>D:\EventLogs\Domain Controllers\Security Account Logon</v>
      </c>
      <c r="S62" s="21" t="str">
        <f>IF(T_Channel[[#This Row],[Check]]&lt;&gt;"OK","", T_Channel[[#This Row],[ChannelSymbol]] &amp; ".evtx" )</f>
        <v>DC_SECAL_SUCC_KERBEROSTGS.evtx</v>
      </c>
      <c r="T62" s="21" t="str">
        <f>IF(T_Channel[[#This Row],[Check]]&lt;&gt;"OK","", T_Channel[[#This Row],[LogFolder]] &amp; "\" &amp; T_Channel[[#This Row],[LogFile]])</f>
        <v>D:\EventLogs\Domain Controllers\Security Account Logon\DC_SECAL_SUCC_KERBEROSTGS.evtx</v>
      </c>
      <c r="U62" s="21" t="str">
        <f>IF(T_Channel[[#This Row],[Safekeeping of logs]]="","",VLOOKUP(T_Channel[[#This Row],[Safekeeping of logs]],T_List_LogMode[],2,FALSE))</f>
        <v>AutoBackup</v>
      </c>
      <c r="V62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Account Logon-Successful/Kerberos TGS</v>
      </c>
    </row>
    <row r="63" spans="2:22" x14ac:dyDescent="0.25">
      <c r="B63" s="7" t="s">
        <v>35</v>
      </c>
      <c r="C63" s="5" t="s">
        <v>60</v>
      </c>
      <c r="D63" s="5" t="s">
        <v>61</v>
      </c>
      <c r="E63" s="5" t="s">
        <v>62</v>
      </c>
      <c r="F63" s="6" t="s">
        <v>44</v>
      </c>
      <c r="G63" s="6" t="s">
        <v>40</v>
      </c>
      <c r="H63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3" s="14" t="s">
        <v>63</v>
      </c>
      <c r="J63" s="5" t="s">
        <v>302</v>
      </c>
      <c r="K63" s="43" t="s">
        <v>281</v>
      </c>
      <c r="L63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Directory Services-LDAP Weak Binds</v>
      </c>
      <c r="M63" s="26">
        <f>IF(T_Channel[[#This Row],[ProviderName]]="","",COUNTIF($L$12:$L$9999,T_Channel[[#This Row],[ProviderName]]))</f>
        <v>3</v>
      </c>
      <c r="N63" s="26" t="str">
        <f>IF(T_Channel[[#This Row],[Query]]="","Empty","Defined")</f>
        <v>Defined</v>
      </c>
      <c r="O63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DC_SECDS_LDAP_ALLOWEDSUMMARY</v>
      </c>
      <c r="P63" s="1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63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DC_SECDS_LDAP_EVENTS</v>
      </c>
      <c r="R63" s="21" t="str">
        <f>IF(T_Channel[[#This Row],[Check]]&lt;&gt;"OK","",ReferenceData!$L$5 &amp; "\" &amp; T_Channel[[#This Row],[ChannelNameFolder1]] &amp; "\" &amp; T_Channel[[#This Row],[ChannelNameFolder2]])</f>
        <v>D:\EventLogs\Domain Controllers\Security Directory Services</v>
      </c>
      <c r="S63" s="21" t="str">
        <f>IF(T_Channel[[#This Row],[Check]]&lt;&gt;"OK","", T_Channel[[#This Row],[ChannelSymbol]] &amp; ".evtx" )</f>
        <v>DC_SECDS_LDAP_ALLOWEDSUMMARY.evtx</v>
      </c>
      <c r="T63" s="21" t="str">
        <f>IF(T_Channel[[#This Row],[Check]]&lt;&gt;"OK","", T_Channel[[#This Row],[LogFolder]] &amp; "\" &amp; T_Channel[[#This Row],[LogFile]])</f>
        <v>D:\EventLogs\Domain Controllers\Security Directory Services\DC_SECDS_LDAP_ALLOWEDSUMMARY.evtx</v>
      </c>
      <c r="U63" s="21" t="str">
        <f>IF(T_Channel[[#This Row],[Safekeeping of logs]]="","",VLOOKUP(T_Channel[[#This Row],[Safekeeping of logs]],T_List_LogMode[],2,FALSE))</f>
        <v>AutoBackup</v>
      </c>
      <c r="V63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Directory Services-LDAP Weak Binds/Allowed Summary</v>
      </c>
    </row>
    <row r="64" spans="2:22" x14ac:dyDescent="0.25">
      <c r="B64" s="7" t="s">
        <v>35</v>
      </c>
      <c r="C64" s="5" t="s">
        <v>60</v>
      </c>
      <c r="D64" s="5" t="s">
        <v>61</v>
      </c>
      <c r="E64" s="5" t="s">
        <v>64</v>
      </c>
      <c r="F64" s="6" t="s">
        <v>44</v>
      </c>
      <c r="G64" s="6" t="s">
        <v>40</v>
      </c>
      <c r="H64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4" s="14" t="s">
        <v>65</v>
      </c>
      <c r="J64" s="5" t="s">
        <v>302</v>
      </c>
      <c r="K64" s="43" t="s">
        <v>281</v>
      </c>
      <c r="L64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Directory Services-LDAP Weak Binds</v>
      </c>
      <c r="M64" s="26">
        <f>IF(T_Channel[[#This Row],[ProviderName]]="","",COUNTIF($L$12:$L$9999,T_Channel[[#This Row],[ProviderName]]))</f>
        <v>3</v>
      </c>
      <c r="N64" s="26" t="str">
        <f>IF(T_Channel[[#This Row],[Query]]="","Empty","Defined")</f>
        <v>Defined</v>
      </c>
      <c r="O64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DC_SECDS_LDAP_ATTEMPTED</v>
      </c>
      <c r="P64" s="1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64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DC_SECDS_LDAP_EVENTS</v>
      </c>
      <c r="R64" s="21" t="str">
        <f>IF(T_Channel[[#This Row],[Check]]&lt;&gt;"OK","",ReferenceData!$L$5 &amp; "\" &amp; T_Channel[[#This Row],[ChannelNameFolder1]] &amp; "\" &amp; T_Channel[[#This Row],[ChannelNameFolder2]])</f>
        <v>D:\EventLogs\Domain Controllers\Security Directory Services</v>
      </c>
      <c r="S64" s="21" t="str">
        <f>IF(T_Channel[[#This Row],[Check]]&lt;&gt;"OK","", T_Channel[[#This Row],[ChannelSymbol]] &amp; ".evtx" )</f>
        <v>DC_SECDS_LDAP_ATTEMPTED.evtx</v>
      </c>
      <c r="T64" s="21" t="str">
        <f>IF(T_Channel[[#This Row],[Check]]&lt;&gt;"OK","", T_Channel[[#This Row],[LogFolder]] &amp; "\" &amp; T_Channel[[#This Row],[LogFile]])</f>
        <v>D:\EventLogs\Domain Controllers\Security Directory Services\DC_SECDS_LDAP_ATTEMPTED.evtx</v>
      </c>
      <c r="U64" s="21" t="str">
        <f>IF(T_Channel[[#This Row],[Safekeeping of logs]]="","",VLOOKUP(T_Channel[[#This Row],[Safekeeping of logs]],T_List_LogMode[],2,FALSE))</f>
        <v>AutoBackup</v>
      </c>
      <c r="V64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Directory Services-LDAP Weak Binds/Attempted</v>
      </c>
    </row>
    <row r="65" spans="2:22" x14ac:dyDescent="0.25">
      <c r="B65" s="7" t="s">
        <v>35</v>
      </c>
      <c r="C65" s="5" t="s">
        <v>60</v>
      </c>
      <c r="D65" s="5" t="s">
        <v>61</v>
      </c>
      <c r="E65" s="5" t="s">
        <v>66</v>
      </c>
      <c r="F65" s="6" t="s">
        <v>44</v>
      </c>
      <c r="G65" s="6" t="s">
        <v>40</v>
      </c>
      <c r="H65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5" s="14" t="s">
        <v>67</v>
      </c>
      <c r="J65" s="5" t="s">
        <v>302</v>
      </c>
      <c r="K65" s="43" t="s">
        <v>281</v>
      </c>
      <c r="L65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Directory Services-LDAP Weak Binds</v>
      </c>
      <c r="M65" s="26">
        <f>IF(T_Channel[[#This Row],[ProviderName]]="","",COUNTIF($L$12:$L$9999,T_Channel[[#This Row],[ProviderName]]))</f>
        <v>3</v>
      </c>
      <c r="N65" s="26" t="str">
        <f>IF(T_Channel[[#This Row],[Query]]="","Empty","Defined")</f>
        <v>Defined</v>
      </c>
      <c r="O65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DC_SECDS_LDAP_BLOCKEDSUMMARY</v>
      </c>
      <c r="P65" s="1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65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DC_SECDS_LDAP_EVENTS</v>
      </c>
      <c r="R65" s="21" t="str">
        <f>IF(T_Channel[[#This Row],[Check]]&lt;&gt;"OK","",ReferenceData!$L$5 &amp; "\" &amp; T_Channel[[#This Row],[ChannelNameFolder1]] &amp; "\" &amp; T_Channel[[#This Row],[ChannelNameFolder2]])</f>
        <v>D:\EventLogs\Domain Controllers\Security Directory Services</v>
      </c>
      <c r="S65" s="21" t="str">
        <f>IF(T_Channel[[#This Row],[Check]]&lt;&gt;"OK","", T_Channel[[#This Row],[ChannelSymbol]] &amp; ".evtx" )</f>
        <v>DC_SECDS_LDAP_BLOCKEDSUMMARY.evtx</v>
      </c>
      <c r="T65" s="21" t="str">
        <f>IF(T_Channel[[#This Row],[Check]]&lt;&gt;"OK","", T_Channel[[#This Row],[LogFolder]] &amp; "\" &amp; T_Channel[[#This Row],[LogFile]])</f>
        <v>D:\EventLogs\Domain Controllers\Security Directory Services\DC_SECDS_LDAP_BLOCKEDSUMMARY.evtx</v>
      </c>
      <c r="U65" s="21" t="str">
        <f>IF(T_Channel[[#This Row],[Safekeeping of logs]]="","",VLOOKUP(T_Channel[[#This Row],[Safekeeping of logs]],T_List_LogMode[],2,FALSE))</f>
        <v>AutoBackup</v>
      </c>
      <c r="V65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Directory Services-LDAP Weak Binds/Blocked Summary</v>
      </c>
    </row>
    <row r="66" spans="2:22" x14ac:dyDescent="0.25">
      <c r="B66" s="7" t="s">
        <v>35</v>
      </c>
      <c r="C66" s="5" t="s">
        <v>68</v>
      </c>
      <c r="D66" s="5" t="s">
        <v>42</v>
      </c>
      <c r="E66" s="5" t="s">
        <v>268</v>
      </c>
      <c r="F66" s="6" t="s">
        <v>44</v>
      </c>
      <c r="G66" s="6" t="s">
        <v>40</v>
      </c>
      <c r="H66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6" s="14" t="s">
        <v>69</v>
      </c>
      <c r="J66" s="5" t="s">
        <v>302</v>
      </c>
      <c r="K66" s="43" t="s">
        <v>281</v>
      </c>
      <c r="L66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Logon-Failure</v>
      </c>
      <c r="M66" s="26">
        <f>IF(T_Channel[[#This Row],[ProviderName]]="","",COUNTIF($L$12:$L$9999,T_Channel[[#This Row],[ProviderName]]))</f>
        <v>6</v>
      </c>
      <c r="N66" s="26" t="str">
        <f>IF(T_Channel[[#This Row],[Query]]="","Empty","Defined")</f>
        <v>Defined</v>
      </c>
      <c r="O66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DC_SECLL_FAIL_LOGONFAILUREBATCH</v>
      </c>
      <c r="P66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66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DC_SECLL_FAIL_EVENTS</v>
      </c>
      <c r="R66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66" s="21" t="str">
        <f>IF(T_Channel[[#This Row],[Check]]&lt;&gt;"OK","", T_Channel[[#This Row],[ChannelSymbol]] &amp; ".evtx" )</f>
        <v>DC_SECLL_FAIL_LOGONFAILUREBATCH.evtx</v>
      </c>
      <c r="T66" s="21" t="str">
        <f>IF(T_Channel[[#This Row],[Check]]&lt;&gt;"OK","", T_Channel[[#This Row],[LogFolder]] &amp; "\" &amp; T_Channel[[#This Row],[LogFile]])</f>
        <v>D:\EventLogs\Domain Controllers\Security Logon\DC_SECLL_FAIL_LOGONFAILUREBATCH.evtx</v>
      </c>
      <c r="U66" s="21" t="str">
        <f>IF(T_Channel[[#This Row],[Safekeeping of logs]]="","",VLOOKUP(T_Channel[[#This Row],[Safekeeping of logs]],T_List_LogMode[],2,FALSE))</f>
        <v>AutoBackup</v>
      </c>
      <c r="V66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Logon-Failure/Logon Failure Batch</v>
      </c>
    </row>
    <row r="67" spans="2:22" x14ac:dyDescent="0.25">
      <c r="B67" s="7" t="s">
        <v>35</v>
      </c>
      <c r="C67" s="5" t="s">
        <v>68</v>
      </c>
      <c r="D67" s="5" t="s">
        <v>42</v>
      </c>
      <c r="E67" s="5" t="s">
        <v>269</v>
      </c>
      <c r="F67" s="6" t="s">
        <v>44</v>
      </c>
      <c r="G67" s="6" t="s">
        <v>40</v>
      </c>
      <c r="H67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7" s="14" t="s">
        <v>70</v>
      </c>
      <c r="J67" s="5" t="s">
        <v>302</v>
      </c>
      <c r="K67" s="43" t="s">
        <v>281</v>
      </c>
      <c r="L67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Logon-Failure</v>
      </c>
      <c r="M67" s="26">
        <f>IF(T_Channel[[#This Row],[ProviderName]]="","",COUNTIF($L$12:$L$9999,T_Channel[[#This Row],[ProviderName]]))</f>
        <v>6</v>
      </c>
      <c r="N67" s="26" t="str">
        <f>IF(T_Channel[[#This Row],[Query]]="","Empty","Defined")</f>
        <v>Defined</v>
      </c>
      <c r="O67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DC_SECLL_FAIL_LOGONFAILUREINTERACTIVE</v>
      </c>
      <c r="P67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67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DC_SECLL_FAIL_EVENTS</v>
      </c>
      <c r="R67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67" s="21" t="str">
        <f>IF(T_Channel[[#This Row],[Check]]&lt;&gt;"OK","", T_Channel[[#This Row],[ChannelSymbol]] &amp; ".evtx" )</f>
        <v>DC_SECLL_FAIL_LOGONFAILUREINTERACTIVE.evtx</v>
      </c>
      <c r="T67" s="21" t="str">
        <f>IF(T_Channel[[#This Row],[Check]]&lt;&gt;"OK","", T_Channel[[#This Row],[LogFolder]] &amp; "\" &amp; T_Channel[[#This Row],[LogFile]])</f>
        <v>D:\EventLogs\Domain Controllers\Security Logon\DC_SECLL_FAIL_LOGONFAILUREINTERACTIVE.evtx</v>
      </c>
      <c r="U67" s="21" t="str">
        <f>IF(T_Channel[[#This Row],[Safekeeping of logs]]="","",VLOOKUP(T_Channel[[#This Row],[Safekeeping of logs]],T_List_LogMode[],2,FALSE))</f>
        <v>AutoBackup</v>
      </c>
      <c r="V67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Logon-Failure/Logon Failure Interactive</v>
      </c>
    </row>
    <row r="68" spans="2:22" x14ac:dyDescent="0.25">
      <c r="B68" s="7" t="s">
        <v>35</v>
      </c>
      <c r="C68" s="5" t="s">
        <v>68</v>
      </c>
      <c r="D68" s="5" t="s">
        <v>42</v>
      </c>
      <c r="E68" s="5" t="s">
        <v>270</v>
      </c>
      <c r="F68" s="6" t="s">
        <v>44</v>
      </c>
      <c r="G68" s="6" t="s">
        <v>40</v>
      </c>
      <c r="H68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8" s="14" t="s">
        <v>71</v>
      </c>
      <c r="J68" s="5" t="s">
        <v>302</v>
      </c>
      <c r="K68" s="43" t="s">
        <v>281</v>
      </c>
      <c r="L68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Logon-Failure</v>
      </c>
      <c r="M68" s="26">
        <f>IF(T_Channel[[#This Row],[ProviderName]]="","",COUNTIF($L$12:$L$9999,T_Channel[[#This Row],[ProviderName]]))</f>
        <v>6</v>
      </c>
      <c r="N68" s="26" t="str">
        <f>IF(T_Channel[[#This Row],[Query]]="","Empty","Defined")</f>
        <v>Defined</v>
      </c>
      <c r="O68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DC_SECLL_FAIL_LOGONFAILURENETWORK</v>
      </c>
      <c r="P68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68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DC_SECLL_FAIL_EVENTS</v>
      </c>
      <c r="R68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68" s="21" t="str">
        <f>IF(T_Channel[[#This Row],[Check]]&lt;&gt;"OK","", T_Channel[[#This Row],[ChannelSymbol]] &amp; ".evtx" )</f>
        <v>DC_SECLL_FAIL_LOGONFAILURENETWORK.evtx</v>
      </c>
      <c r="T68" s="21" t="str">
        <f>IF(T_Channel[[#This Row],[Check]]&lt;&gt;"OK","", T_Channel[[#This Row],[LogFolder]] &amp; "\" &amp; T_Channel[[#This Row],[LogFile]])</f>
        <v>D:\EventLogs\Domain Controllers\Security Logon\DC_SECLL_FAIL_LOGONFAILURENETWORK.evtx</v>
      </c>
      <c r="U68" s="21" t="str">
        <f>IF(T_Channel[[#This Row],[Safekeeping of logs]]="","",VLOOKUP(T_Channel[[#This Row],[Safekeeping of logs]],T_List_LogMode[],2,FALSE))</f>
        <v>AutoBackup</v>
      </c>
      <c r="V68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Logon-Failure/Logon Failure Network</v>
      </c>
    </row>
    <row r="69" spans="2:22" x14ac:dyDescent="0.25">
      <c r="B69" s="7" t="s">
        <v>35</v>
      </c>
      <c r="C69" s="5" t="s">
        <v>68</v>
      </c>
      <c r="D69" s="5" t="s">
        <v>42</v>
      </c>
      <c r="E69" s="5" t="s">
        <v>271</v>
      </c>
      <c r="F69" s="6" t="s">
        <v>44</v>
      </c>
      <c r="G69" s="6" t="s">
        <v>40</v>
      </c>
      <c r="H69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69" s="14" t="s">
        <v>72</v>
      </c>
      <c r="J69" s="5" t="s">
        <v>302</v>
      </c>
      <c r="K69" s="43" t="s">
        <v>281</v>
      </c>
      <c r="L69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Logon-Failure</v>
      </c>
      <c r="M69" s="26">
        <f>IF(T_Channel[[#This Row],[ProviderName]]="","",COUNTIF($L$12:$L$9999,T_Channel[[#This Row],[ProviderName]]))</f>
        <v>6</v>
      </c>
      <c r="N69" s="26" t="str">
        <f>IF(T_Channel[[#This Row],[Query]]="","Empty","Defined")</f>
        <v>Defined</v>
      </c>
      <c r="O69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DC_SECLL_FAIL_LOGONFAILUREREMOTEINTERACTIVE</v>
      </c>
      <c r="P69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69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DC_SECLL_FAIL_EVENTS</v>
      </c>
      <c r="R69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69" s="21" t="str">
        <f>IF(T_Channel[[#This Row],[Check]]&lt;&gt;"OK","", T_Channel[[#This Row],[ChannelSymbol]] &amp; ".evtx" )</f>
        <v>DC_SECLL_FAIL_LOGONFAILUREREMOTEINTERACTIVE.evtx</v>
      </c>
      <c r="T69" s="21" t="str">
        <f>IF(T_Channel[[#This Row],[Check]]&lt;&gt;"OK","", T_Channel[[#This Row],[LogFolder]] &amp; "\" &amp; T_Channel[[#This Row],[LogFile]])</f>
        <v>D:\EventLogs\Domain Controllers\Security Logon\DC_SECLL_FAIL_LOGONFAILUREREMOTEINTERACTIVE.evtx</v>
      </c>
      <c r="U69" s="21" t="str">
        <f>IF(T_Channel[[#This Row],[Safekeeping of logs]]="","",VLOOKUP(T_Channel[[#This Row],[Safekeeping of logs]],T_List_LogMode[],2,FALSE))</f>
        <v>AutoBackup</v>
      </c>
      <c r="V69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Logon-Failure/Logon Failure Remote Interactive</v>
      </c>
    </row>
    <row r="70" spans="2:22" x14ac:dyDescent="0.25">
      <c r="B70" s="7" t="s">
        <v>35</v>
      </c>
      <c r="C70" s="7" t="s">
        <v>68</v>
      </c>
      <c r="D70" s="7" t="s">
        <v>42</v>
      </c>
      <c r="E70" s="7" t="s">
        <v>272</v>
      </c>
      <c r="F70" s="6" t="s">
        <v>44</v>
      </c>
      <c r="G70" s="6" t="s">
        <v>40</v>
      </c>
      <c r="H70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0" s="22" t="s">
        <v>73</v>
      </c>
      <c r="J70" s="5" t="s">
        <v>302</v>
      </c>
      <c r="K70" s="43" t="s">
        <v>281</v>
      </c>
      <c r="L70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Logon-Failure</v>
      </c>
      <c r="M70" s="26">
        <f>IF(T_Channel[[#This Row],[ProviderName]]="","",COUNTIF($L$12:$L$9999,T_Channel[[#This Row],[ProviderName]]))</f>
        <v>6</v>
      </c>
      <c r="N70" s="26" t="str">
        <f>IF(T_Channel[[#This Row],[Query]]="","Empty","Defined")</f>
        <v>Defined</v>
      </c>
      <c r="O70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DC_SECLL_FAIL_LOGONFAILURESERVICE</v>
      </c>
      <c r="P70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70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DC_SECLL_FAIL_EVENTS</v>
      </c>
      <c r="R70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70" s="21" t="str">
        <f>IF(T_Channel[[#This Row],[Check]]&lt;&gt;"OK","", T_Channel[[#This Row],[ChannelSymbol]] &amp; ".evtx" )</f>
        <v>DC_SECLL_FAIL_LOGONFAILURESERVICE.evtx</v>
      </c>
      <c r="T70" s="21" t="str">
        <f>IF(T_Channel[[#This Row],[Check]]&lt;&gt;"OK","", T_Channel[[#This Row],[LogFolder]] &amp; "\" &amp; T_Channel[[#This Row],[LogFile]])</f>
        <v>D:\EventLogs\Domain Controllers\Security Logon\DC_SECLL_FAIL_LOGONFAILURESERVICE.evtx</v>
      </c>
      <c r="U70" s="21" t="str">
        <f>IF(T_Channel[[#This Row],[Safekeeping of logs]]="","",VLOOKUP(T_Channel[[#This Row],[Safekeeping of logs]],T_List_LogMode[],2,FALSE))</f>
        <v>AutoBackup</v>
      </c>
      <c r="V70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Logon-Failure/Logon Failure Service</v>
      </c>
    </row>
    <row r="71" spans="2:22" x14ac:dyDescent="0.25">
      <c r="B71" s="7" t="s">
        <v>35</v>
      </c>
      <c r="C71" s="7" t="s">
        <v>68</v>
      </c>
      <c r="D71" s="7" t="s">
        <v>42</v>
      </c>
      <c r="E71" s="7" t="s">
        <v>273</v>
      </c>
      <c r="F71" s="6" t="s">
        <v>44</v>
      </c>
      <c r="G71" s="6" t="s">
        <v>40</v>
      </c>
      <c r="H71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1" s="22" t="s">
        <v>74</v>
      </c>
      <c r="J71" s="5" t="s">
        <v>302</v>
      </c>
      <c r="K71" s="43" t="s">
        <v>281</v>
      </c>
      <c r="L71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Logon-Failure</v>
      </c>
      <c r="M71" s="26">
        <f>IF(T_Channel[[#This Row],[ProviderName]]="","",COUNTIF($L$12:$L$9999,T_Channel[[#This Row],[ProviderName]]))</f>
        <v>6</v>
      </c>
      <c r="N71" s="26" t="str">
        <f>IF(T_Channel[[#This Row],[Query]]="","Empty","Defined")</f>
        <v>Defined</v>
      </c>
      <c r="O71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DC_SECLL_FAIL_LOGONFAILUREUNLOCK</v>
      </c>
      <c r="P71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71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DC_SECLL_FAIL_EVENTS</v>
      </c>
      <c r="R71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71" s="21" t="str">
        <f>IF(T_Channel[[#This Row],[Check]]&lt;&gt;"OK","", T_Channel[[#This Row],[ChannelSymbol]] &amp; ".evtx" )</f>
        <v>DC_SECLL_FAIL_LOGONFAILUREUNLOCK.evtx</v>
      </c>
      <c r="T71" s="21" t="str">
        <f>IF(T_Channel[[#This Row],[Check]]&lt;&gt;"OK","", T_Channel[[#This Row],[LogFolder]] &amp; "\" &amp; T_Channel[[#This Row],[LogFile]])</f>
        <v>D:\EventLogs\Domain Controllers\Security Logon\DC_SECLL_FAIL_LOGONFAILUREUNLOCK.evtx</v>
      </c>
      <c r="U71" s="21" t="str">
        <f>IF(T_Channel[[#This Row],[Safekeeping of logs]]="","",VLOOKUP(T_Channel[[#This Row],[Safekeeping of logs]],T_List_LogMode[],2,FALSE))</f>
        <v>AutoBackup</v>
      </c>
      <c r="V71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Logon-Failure/Logon Failure Unlock</v>
      </c>
    </row>
    <row r="72" spans="2:22" x14ac:dyDescent="0.25">
      <c r="B72" s="7" t="s">
        <v>35</v>
      </c>
      <c r="C72" s="7" t="s">
        <v>68</v>
      </c>
      <c r="D72" s="5" t="s">
        <v>37</v>
      </c>
      <c r="E72" s="7" t="s">
        <v>262</v>
      </c>
      <c r="F72" s="6" t="s">
        <v>44</v>
      </c>
      <c r="G72" s="6" t="s">
        <v>40</v>
      </c>
      <c r="H72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2" s="22" t="s">
        <v>75</v>
      </c>
      <c r="J72" s="5" t="s">
        <v>302</v>
      </c>
      <c r="K72" s="43" t="s">
        <v>281</v>
      </c>
      <c r="L72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Logon-Successful</v>
      </c>
      <c r="M72" s="26">
        <f>IF(T_Channel[[#This Row],[ProviderName]]="","",COUNTIF($L$12:$L$9999,T_Channel[[#This Row],[ProviderName]]))</f>
        <v>6</v>
      </c>
      <c r="N72" s="26" t="str">
        <f>IF(T_Channel[[#This Row],[Query]]="","Empty","Defined")</f>
        <v>Defined</v>
      </c>
      <c r="O72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DC_SECLL_SUCC_LOGONSUCCESSBATCH</v>
      </c>
      <c r="P72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72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DC_SECLL_SUCC_EVENTS</v>
      </c>
      <c r="R72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72" s="21" t="str">
        <f>IF(T_Channel[[#This Row],[Check]]&lt;&gt;"OK","", T_Channel[[#This Row],[ChannelSymbol]] &amp; ".evtx" )</f>
        <v>DC_SECLL_SUCC_LOGONSUCCESSBATCH.evtx</v>
      </c>
      <c r="T72" s="21" t="str">
        <f>IF(T_Channel[[#This Row],[Check]]&lt;&gt;"OK","", T_Channel[[#This Row],[LogFolder]] &amp; "\" &amp; T_Channel[[#This Row],[LogFile]])</f>
        <v>D:\EventLogs\Domain Controllers\Security Logon\DC_SECLL_SUCC_LOGONSUCCESSBATCH.evtx</v>
      </c>
      <c r="U72" s="21" t="str">
        <f>IF(T_Channel[[#This Row],[Safekeeping of logs]]="","",VLOOKUP(T_Channel[[#This Row],[Safekeeping of logs]],T_List_LogMode[],2,FALSE))</f>
        <v>AutoBackup</v>
      </c>
      <c r="V72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Logon-Successful/Logon Success Batch</v>
      </c>
    </row>
    <row r="73" spans="2:22" x14ac:dyDescent="0.25">
      <c r="B73" s="7" t="s">
        <v>35</v>
      </c>
      <c r="C73" s="7" t="s">
        <v>68</v>
      </c>
      <c r="D73" s="5" t="s">
        <v>37</v>
      </c>
      <c r="E73" s="7" t="s">
        <v>263</v>
      </c>
      <c r="F73" s="6" t="s">
        <v>44</v>
      </c>
      <c r="G73" s="6" t="s">
        <v>40</v>
      </c>
      <c r="H73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3" s="22" t="s">
        <v>76</v>
      </c>
      <c r="J73" s="5" t="s">
        <v>302</v>
      </c>
      <c r="K73" s="43" t="s">
        <v>281</v>
      </c>
      <c r="L73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Logon-Successful</v>
      </c>
      <c r="M73" s="26">
        <f>IF(T_Channel[[#This Row],[ProviderName]]="","",COUNTIF($L$12:$L$9999,T_Channel[[#This Row],[ProviderName]]))</f>
        <v>6</v>
      </c>
      <c r="N73" s="26" t="str">
        <f>IF(T_Channel[[#This Row],[Query]]="","Empty","Defined")</f>
        <v>Defined</v>
      </c>
      <c r="O73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DC_SECLL_SUCC_LOGONSUCCESSINTERACTIVE</v>
      </c>
      <c r="P73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73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DC_SECLL_SUCC_EVENTS</v>
      </c>
      <c r="R73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73" s="21" t="str">
        <f>IF(T_Channel[[#This Row],[Check]]&lt;&gt;"OK","", T_Channel[[#This Row],[ChannelSymbol]] &amp; ".evtx" )</f>
        <v>DC_SECLL_SUCC_LOGONSUCCESSINTERACTIVE.evtx</v>
      </c>
      <c r="T73" s="21" t="str">
        <f>IF(T_Channel[[#This Row],[Check]]&lt;&gt;"OK","", T_Channel[[#This Row],[LogFolder]] &amp; "\" &amp; T_Channel[[#This Row],[LogFile]])</f>
        <v>D:\EventLogs\Domain Controllers\Security Logon\DC_SECLL_SUCC_LOGONSUCCESSINTERACTIVE.evtx</v>
      </c>
      <c r="U73" s="21" t="str">
        <f>IF(T_Channel[[#This Row],[Safekeeping of logs]]="","",VLOOKUP(T_Channel[[#This Row],[Safekeeping of logs]],T_List_LogMode[],2,FALSE))</f>
        <v>AutoBackup</v>
      </c>
      <c r="V73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Logon-Successful/Logon Success Interactive</v>
      </c>
    </row>
    <row r="74" spans="2:22" x14ac:dyDescent="0.25">
      <c r="B74" s="7" t="s">
        <v>35</v>
      </c>
      <c r="C74" s="7" t="s">
        <v>68</v>
      </c>
      <c r="D74" s="7" t="s">
        <v>37</v>
      </c>
      <c r="E74" s="7" t="s">
        <v>264</v>
      </c>
      <c r="F74" s="6" t="s">
        <v>44</v>
      </c>
      <c r="G74" s="6" t="s">
        <v>40</v>
      </c>
      <c r="H74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4" s="22" t="s">
        <v>77</v>
      </c>
      <c r="J74" s="5" t="s">
        <v>302</v>
      </c>
      <c r="K74" s="43" t="s">
        <v>281</v>
      </c>
      <c r="L74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Logon-Successful</v>
      </c>
      <c r="M74" s="26">
        <f>IF(T_Channel[[#This Row],[ProviderName]]="","",COUNTIF($L$12:$L$9999,T_Channel[[#This Row],[ProviderName]]))</f>
        <v>6</v>
      </c>
      <c r="N74" s="26" t="str">
        <f>IF(T_Channel[[#This Row],[Query]]="","Empty","Defined")</f>
        <v>Defined</v>
      </c>
      <c r="O74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DC_SECLL_SUCC_LOGONSUCCESSNETWORK</v>
      </c>
      <c r="P74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74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DC_SECLL_SUCC_EVENTS</v>
      </c>
      <c r="R74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74" s="21" t="str">
        <f>IF(T_Channel[[#This Row],[Check]]&lt;&gt;"OK","", T_Channel[[#This Row],[ChannelSymbol]] &amp; ".evtx" )</f>
        <v>DC_SECLL_SUCC_LOGONSUCCESSNETWORK.evtx</v>
      </c>
      <c r="T74" s="21" t="str">
        <f>IF(T_Channel[[#This Row],[Check]]&lt;&gt;"OK","", T_Channel[[#This Row],[LogFolder]] &amp; "\" &amp; T_Channel[[#This Row],[LogFile]])</f>
        <v>D:\EventLogs\Domain Controllers\Security Logon\DC_SECLL_SUCC_LOGONSUCCESSNETWORK.evtx</v>
      </c>
      <c r="U74" s="21" t="str">
        <f>IF(T_Channel[[#This Row],[Safekeeping of logs]]="","",VLOOKUP(T_Channel[[#This Row],[Safekeeping of logs]],T_List_LogMode[],2,FALSE))</f>
        <v>AutoBackup</v>
      </c>
      <c r="V74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Logon-Successful/Logon Success Network</v>
      </c>
    </row>
    <row r="75" spans="2:22" x14ac:dyDescent="0.25">
      <c r="B75" s="7" t="s">
        <v>35</v>
      </c>
      <c r="C75" s="7" t="s">
        <v>68</v>
      </c>
      <c r="D75" s="7" t="s">
        <v>37</v>
      </c>
      <c r="E75" s="7" t="s">
        <v>265</v>
      </c>
      <c r="F75" s="6" t="s">
        <v>44</v>
      </c>
      <c r="G75" s="6" t="s">
        <v>40</v>
      </c>
      <c r="H75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5" s="22" t="s">
        <v>78</v>
      </c>
      <c r="J75" s="5" t="s">
        <v>302</v>
      </c>
      <c r="K75" s="43" t="s">
        <v>281</v>
      </c>
      <c r="L75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Logon-Successful</v>
      </c>
      <c r="M75" s="26">
        <f>IF(T_Channel[[#This Row],[ProviderName]]="","",COUNTIF($L$12:$L$9999,T_Channel[[#This Row],[ProviderName]]))</f>
        <v>6</v>
      </c>
      <c r="N75" s="26" t="str">
        <f>IF(T_Channel[[#This Row],[Query]]="","Empty","Defined")</f>
        <v>Defined</v>
      </c>
      <c r="O75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DC_SECLL_SUCC_LOGONSUCCESSREMOTEINTERACTIVE</v>
      </c>
      <c r="P75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75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DC_SECLL_SUCC_EVENTS</v>
      </c>
      <c r="R75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75" s="21" t="str">
        <f>IF(T_Channel[[#This Row],[Check]]&lt;&gt;"OK","", T_Channel[[#This Row],[ChannelSymbol]] &amp; ".evtx" )</f>
        <v>DC_SECLL_SUCC_LOGONSUCCESSREMOTEINTERACTIVE.evtx</v>
      </c>
      <c r="T75" s="21" t="str">
        <f>IF(T_Channel[[#This Row],[Check]]&lt;&gt;"OK","", T_Channel[[#This Row],[LogFolder]] &amp; "\" &amp; T_Channel[[#This Row],[LogFile]])</f>
        <v>D:\EventLogs\Domain Controllers\Security Logon\DC_SECLL_SUCC_LOGONSUCCESSREMOTEINTERACTIVE.evtx</v>
      </c>
      <c r="U75" s="21" t="str">
        <f>IF(T_Channel[[#This Row],[Safekeeping of logs]]="","",VLOOKUP(T_Channel[[#This Row],[Safekeeping of logs]],T_List_LogMode[],2,FALSE))</f>
        <v>AutoBackup</v>
      </c>
      <c r="V75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Logon-Successful/Logon Success Remote Interactive</v>
      </c>
    </row>
    <row r="76" spans="2:22" x14ac:dyDescent="0.25">
      <c r="B76" s="7" t="s">
        <v>35</v>
      </c>
      <c r="C76" s="7" t="s">
        <v>68</v>
      </c>
      <c r="D76" s="5" t="s">
        <v>37</v>
      </c>
      <c r="E76" s="7" t="s">
        <v>266</v>
      </c>
      <c r="F76" s="6" t="s">
        <v>44</v>
      </c>
      <c r="G76" s="6" t="s">
        <v>40</v>
      </c>
      <c r="H76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6" s="22" t="s">
        <v>79</v>
      </c>
      <c r="J76" s="5" t="s">
        <v>302</v>
      </c>
      <c r="K76" s="43" t="s">
        <v>281</v>
      </c>
      <c r="L76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Logon-Successful</v>
      </c>
      <c r="M76" s="26">
        <f>IF(T_Channel[[#This Row],[ProviderName]]="","",COUNTIF($L$12:$L$9999,T_Channel[[#This Row],[ProviderName]]))</f>
        <v>6</v>
      </c>
      <c r="N76" s="26" t="str">
        <f>IF(T_Channel[[#This Row],[Query]]="","Empty","Defined")</f>
        <v>Defined</v>
      </c>
      <c r="O76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DC_SECLL_SUCC_LOGONSUCCESSSERVICE</v>
      </c>
      <c r="P76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76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DC_SECLL_SUCC_EVENTS</v>
      </c>
      <c r="R76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76" s="21" t="str">
        <f>IF(T_Channel[[#This Row],[Check]]&lt;&gt;"OK","", T_Channel[[#This Row],[ChannelSymbol]] &amp; ".evtx" )</f>
        <v>DC_SECLL_SUCC_LOGONSUCCESSSERVICE.evtx</v>
      </c>
      <c r="T76" s="21" t="str">
        <f>IF(T_Channel[[#This Row],[Check]]&lt;&gt;"OK","", T_Channel[[#This Row],[LogFolder]] &amp; "\" &amp; T_Channel[[#This Row],[LogFile]])</f>
        <v>D:\EventLogs\Domain Controllers\Security Logon\DC_SECLL_SUCC_LOGONSUCCESSSERVICE.evtx</v>
      </c>
      <c r="U76" s="21" t="str">
        <f>IF(T_Channel[[#This Row],[Safekeeping of logs]]="","",VLOOKUP(T_Channel[[#This Row],[Safekeeping of logs]],T_List_LogMode[],2,FALSE))</f>
        <v>AutoBackup</v>
      </c>
      <c r="V76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Logon-Successful/Logon Success Service</v>
      </c>
    </row>
    <row r="77" spans="2:22" x14ac:dyDescent="0.25">
      <c r="B77" s="7" t="s">
        <v>35</v>
      </c>
      <c r="C77" s="7" t="s">
        <v>68</v>
      </c>
      <c r="D77" s="5" t="s">
        <v>37</v>
      </c>
      <c r="E77" s="7" t="s">
        <v>267</v>
      </c>
      <c r="F77" s="6" t="s">
        <v>44</v>
      </c>
      <c r="G77" s="6" t="s">
        <v>40</v>
      </c>
      <c r="H77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7" s="22" t="s">
        <v>80</v>
      </c>
      <c r="J77" s="5" t="s">
        <v>302</v>
      </c>
      <c r="K77" s="43" t="s">
        <v>281</v>
      </c>
      <c r="L77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Logon-Successful</v>
      </c>
      <c r="M77" s="26">
        <f>IF(T_Channel[[#This Row],[ProviderName]]="","",COUNTIF($L$12:$L$9999,T_Channel[[#This Row],[ProviderName]]))</f>
        <v>6</v>
      </c>
      <c r="N77" s="26" t="str">
        <f>IF(T_Channel[[#This Row],[Query]]="","Empty","Defined")</f>
        <v>Defined</v>
      </c>
      <c r="O77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DC_SECLL_SUCC_LOGONSUCCESSUNLOCK</v>
      </c>
      <c r="P77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77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DC_SECLL_SUCC_EVENTS</v>
      </c>
      <c r="R77" s="21" t="str">
        <f>IF(T_Channel[[#This Row],[Check]]&lt;&gt;"OK","",ReferenceData!$L$5 &amp; "\" &amp; T_Channel[[#This Row],[ChannelNameFolder1]] &amp; "\" &amp; T_Channel[[#This Row],[ChannelNameFolder2]])</f>
        <v>D:\EventLogs\Domain Controllers\Security Logon</v>
      </c>
      <c r="S77" s="21" t="str">
        <f>IF(T_Channel[[#This Row],[Check]]&lt;&gt;"OK","", T_Channel[[#This Row],[ChannelSymbol]] &amp; ".evtx" )</f>
        <v>DC_SECLL_SUCC_LOGONSUCCESSUNLOCK.evtx</v>
      </c>
      <c r="T77" s="21" t="str">
        <f>IF(T_Channel[[#This Row],[Check]]&lt;&gt;"OK","", T_Channel[[#This Row],[LogFolder]] &amp; "\" &amp; T_Channel[[#This Row],[LogFile]])</f>
        <v>D:\EventLogs\Domain Controllers\Security Logon\DC_SECLL_SUCC_LOGONSUCCESSUNLOCK.evtx</v>
      </c>
      <c r="U77" s="21" t="str">
        <f>IF(T_Channel[[#This Row],[Safekeeping of logs]]="","",VLOOKUP(T_Channel[[#This Row],[Safekeeping of logs]],T_List_LogMode[],2,FALSE))</f>
        <v>AutoBackup</v>
      </c>
      <c r="V77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Logon-Successful/Logon Success Unlock</v>
      </c>
    </row>
    <row r="78" spans="2:22" x14ac:dyDescent="0.25">
      <c r="B78" s="7" t="s">
        <v>35</v>
      </c>
      <c r="C78" s="7" t="s">
        <v>81</v>
      </c>
      <c r="D78" s="7" t="s">
        <v>82</v>
      </c>
      <c r="E78" s="7" t="s">
        <v>83</v>
      </c>
      <c r="F78" s="6" t="s">
        <v>44</v>
      </c>
      <c r="G78" s="6" t="s">
        <v>40</v>
      </c>
      <c r="H78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8" s="22" t="s">
        <v>84</v>
      </c>
      <c r="J78" s="5" t="s">
        <v>302</v>
      </c>
      <c r="K78" s="43" t="s">
        <v>281</v>
      </c>
      <c r="L78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Management-Computer</v>
      </c>
      <c r="M78" s="26">
        <f>IF(T_Channel[[#This Row],[ProviderName]]="","",COUNTIF($L$12:$L$9999,T_Channel[[#This Row],[ProviderName]]))</f>
        <v>3</v>
      </c>
      <c r="N78" s="26" t="str">
        <f>IF(T_Channel[[#This Row],[Query]]="","Empty","Defined")</f>
        <v>Defined</v>
      </c>
      <c r="O78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DC_SECAM_COMP_COMPUTERCHANGED</v>
      </c>
      <c r="P78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78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DC_SECAM_COMP_EVENTS</v>
      </c>
      <c r="R78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78" s="21" t="str">
        <f>IF(T_Channel[[#This Row],[Check]]&lt;&gt;"OK","", T_Channel[[#This Row],[ChannelSymbol]] &amp; ".evtx" )</f>
        <v>DC_SECAM_COMP_COMPUTERCHANGED.evtx</v>
      </c>
      <c r="T78" s="21" t="str">
        <f>IF(T_Channel[[#This Row],[Check]]&lt;&gt;"OK","", T_Channel[[#This Row],[LogFolder]] &amp; "\" &amp; T_Channel[[#This Row],[LogFile]])</f>
        <v>D:\EventLogs\Domain Controllers\Security Object Management\DC_SECAM_COMP_COMPUTERCHANGED.evtx</v>
      </c>
      <c r="U78" s="21" t="str">
        <f>IF(T_Channel[[#This Row],[Safekeeping of logs]]="","",VLOOKUP(T_Channel[[#This Row],[Safekeeping of logs]],T_List_LogMode[],2,FALSE))</f>
        <v>AutoBackup</v>
      </c>
      <c r="V78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Management-Computer/Computer Changed</v>
      </c>
    </row>
    <row r="79" spans="2:22" x14ac:dyDescent="0.25">
      <c r="B79" s="7" t="s">
        <v>35</v>
      </c>
      <c r="C79" s="7" t="s">
        <v>81</v>
      </c>
      <c r="D79" s="7" t="s">
        <v>82</v>
      </c>
      <c r="E79" s="5" t="s">
        <v>85</v>
      </c>
      <c r="F79" s="6" t="s">
        <v>44</v>
      </c>
      <c r="G79" s="6" t="s">
        <v>40</v>
      </c>
      <c r="H79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79" s="14" t="s">
        <v>86</v>
      </c>
      <c r="J79" s="5" t="s">
        <v>302</v>
      </c>
      <c r="K79" s="43" t="s">
        <v>281</v>
      </c>
      <c r="L79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Management-Computer</v>
      </c>
      <c r="M79" s="26">
        <f>IF(T_Channel[[#This Row],[ProviderName]]="","",COUNTIF($L$12:$L$9999,T_Channel[[#This Row],[ProviderName]]))</f>
        <v>3</v>
      </c>
      <c r="N79" s="26" t="str">
        <f>IF(T_Channel[[#This Row],[Query]]="","Empty","Defined")</f>
        <v>Defined</v>
      </c>
      <c r="O79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DC_SECAM_COMP_COMPUTERCREATED</v>
      </c>
      <c r="P79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79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DC_SECAM_COMP_EVENTS</v>
      </c>
      <c r="R79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79" s="21" t="str">
        <f>IF(T_Channel[[#This Row],[Check]]&lt;&gt;"OK","", T_Channel[[#This Row],[ChannelSymbol]] &amp; ".evtx" )</f>
        <v>DC_SECAM_COMP_COMPUTERCREATED.evtx</v>
      </c>
      <c r="T79" s="21" t="str">
        <f>IF(T_Channel[[#This Row],[Check]]&lt;&gt;"OK","", T_Channel[[#This Row],[LogFolder]] &amp; "\" &amp; T_Channel[[#This Row],[LogFile]])</f>
        <v>D:\EventLogs\Domain Controllers\Security Object Management\DC_SECAM_COMP_COMPUTERCREATED.evtx</v>
      </c>
      <c r="U79" s="21" t="str">
        <f>IF(T_Channel[[#This Row],[Safekeeping of logs]]="","",VLOOKUP(T_Channel[[#This Row],[Safekeeping of logs]],T_List_LogMode[],2,FALSE))</f>
        <v>AutoBackup</v>
      </c>
      <c r="V79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Management-Computer/Computer Created</v>
      </c>
    </row>
    <row r="80" spans="2:22" x14ac:dyDescent="0.25">
      <c r="B80" s="7" t="s">
        <v>35</v>
      </c>
      <c r="C80" s="7" t="s">
        <v>81</v>
      </c>
      <c r="D80" s="7" t="s">
        <v>82</v>
      </c>
      <c r="E80" s="5" t="s">
        <v>87</v>
      </c>
      <c r="F80" s="6" t="s">
        <v>44</v>
      </c>
      <c r="G80" s="6" t="s">
        <v>40</v>
      </c>
      <c r="H80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0" s="14" t="s">
        <v>88</v>
      </c>
      <c r="J80" s="5" t="s">
        <v>302</v>
      </c>
      <c r="K80" s="43" t="s">
        <v>281</v>
      </c>
      <c r="L80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Management-Computer</v>
      </c>
      <c r="M80" s="26">
        <f>IF(T_Channel[[#This Row],[ProviderName]]="","",COUNTIF($L$12:$L$9999,T_Channel[[#This Row],[ProviderName]]))</f>
        <v>3</v>
      </c>
      <c r="N80" s="26" t="str">
        <f>IF(T_Channel[[#This Row],[Query]]="","Empty","Defined")</f>
        <v>Defined</v>
      </c>
      <c r="O80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DC_SECAM_COMP_COMPUTERDELETED</v>
      </c>
      <c r="P80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80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DC_SECAM_COMP_EVENTS</v>
      </c>
      <c r="R80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0" s="21" t="str">
        <f>IF(T_Channel[[#This Row],[Check]]&lt;&gt;"OK","", T_Channel[[#This Row],[ChannelSymbol]] &amp; ".evtx" )</f>
        <v>DC_SECAM_COMP_COMPUTERDELETED.evtx</v>
      </c>
      <c r="T80" s="21" t="str">
        <f>IF(T_Channel[[#This Row],[Check]]&lt;&gt;"OK","", T_Channel[[#This Row],[LogFolder]] &amp; "\" &amp; T_Channel[[#This Row],[LogFile]])</f>
        <v>D:\EventLogs\Domain Controllers\Security Object Management\DC_SECAM_COMP_COMPUTERDELETED.evtx</v>
      </c>
      <c r="U80" s="21" t="str">
        <f>IF(T_Channel[[#This Row],[Safekeeping of logs]]="","",VLOOKUP(T_Channel[[#This Row],[Safekeeping of logs]],T_List_LogMode[],2,FALSE))</f>
        <v>AutoBackup</v>
      </c>
      <c r="V80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Management-Computer/Computer Deleted</v>
      </c>
    </row>
    <row r="81" spans="2:22" x14ac:dyDescent="0.25">
      <c r="B81" s="7" t="s">
        <v>35</v>
      </c>
      <c r="C81" s="7" t="s">
        <v>81</v>
      </c>
      <c r="D81" s="7" t="s">
        <v>89</v>
      </c>
      <c r="E81" s="5" t="s">
        <v>90</v>
      </c>
      <c r="F81" s="6" t="s">
        <v>44</v>
      </c>
      <c r="G81" s="6" t="s">
        <v>40</v>
      </c>
      <c r="H81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1" s="14" t="s">
        <v>91</v>
      </c>
      <c r="J81" s="5" t="s">
        <v>302</v>
      </c>
      <c r="K81" s="43" t="s">
        <v>281</v>
      </c>
      <c r="L81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Management-Distribution Group</v>
      </c>
      <c r="M81" s="26">
        <f>IF(T_Channel[[#This Row],[ProviderName]]="","",COUNTIF($L$12:$L$9999,T_Channel[[#This Row],[ProviderName]]))</f>
        <v>5</v>
      </c>
      <c r="N81" s="26" t="str">
        <f>IF(T_Channel[[#This Row],[Query]]="","Empty","Defined")</f>
        <v>Defined</v>
      </c>
      <c r="O81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DC_SECAM_GMDIST_DISTRIBUTIONGROUPCREATED</v>
      </c>
      <c r="P81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81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DC_SECAM_GMDIST_EVENTS</v>
      </c>
      <c r="R81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1" s="21" t="str">
        <f>IF(T_Channel[[#This Row],[Check]]&lt;&gt;"OK","", T_Channel[[#This Row],[ChannelSymbol]] &amp; ".evtx" )</f>
        <v>DC_SECAM_GMDIST_DISTRIBUTIONGROUPCREATED.evtx</v>
      </c>
      <c r="T81" s="21" t="str">
        <f>IF(T_Channel[[#This Row],[Check]]&lt;&gt;"OK","", T_Channel[[#This Row],[LogFolder]] &amp; "\" &amp; T_Channel[[#This Row],[LogFile]])</f>
        <v>D:\EventLogs\Domain Controllers\Security Object Management\DC_SECAM_GMDIST_DISTRIBUTIONGROUPCREATED.evtx</v>
      </c>
      <c r="U81" s="21" t="str">
        <f>IF(T_Channel[[#This Row],[Safekeeping of logs]]="","",VLOOKUP(T_Channel[[#This Row],[Safekeeping of logs]],T_List_LogMode[],2,FALSE))</f>
        <v>AutoBackup</v>
      </c>
      <c r="V81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Management-Distribution Group/Distribution Group Created</v>
      </c>
    </row>
    <row r="82" spans="2:22" x14ac:dyDescent="0.25">
      <c r="B82" s="7" t="s">
        <v>35</v>
      </c>
      <c r="C82" s="7" t="s">
        <v>81</v>
      </c>
      <c r="D82" s="7" t="s">
        <v>89</v>
      </c>
      <c r="E82" s="5" t="s">
        <v>92</v>
      </c>
      <c r="F82" s="6" t="s">
        <v>44</v>
      </c>
      <c r="G82" s="6" t="s">
        <v>40</v>
      </c>
      <c r="H82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2" s="14" t="s">
        <v>93</v>
      </c>
      <c r="J82" s="5" t="s">
        <v>302</v>
      </c>
      <c r="K82" s="43" t="s">
        <v>281</v>
      </c>
      <c r="L82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Management-Distribution Group</v>
      </c>
      <c r="M82" s="26">
        <f>IF(T_Channel[[#This Row],[ProviderName]]="","",COUNTIF($L$12:$L$9999,T_Channel[[#This Row],[ProviderName]]))</f>
        <v>5</v>
      </c>
      <c r="N82" s="26" t="str">
        <f>IF(T_Channel[[#This Row],[Query]]="","Empty","Defined")</f>
        <v>Defined</v>
      </c>
      <c r="O82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DC_SECAM_GMDIST_DISTRIBUTIONGROUPDELETED</v>
      </c>
      <c r="P82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82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DC_SECAM_GMDIST_EVENTS</v>
      </c>
      <c r="R82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2" s="21" t="str">
        <f>IF(T_Channel[[#This Row],[Check]]&lt;&gt;"OK","", T_Channel[[#This Row],[ChannelSymbol]] &amp; ".evtx" )</f>
        <v>DC_SECAM_GMDIST_DISTRIBUTIONGROUPDELETED.evtx</v>
      </c>
      <c r="T82" s="21" t="str">
        <f>IF(T_Channel[[#This Row],[Check]]&lt;&gt;"OK","", T_Channel[[#This Row],[LogFolder]] &amp; "\" &amp; T_Channel[[#This Row],[LogFile]])</f>
        <v>D:\EventLogs\Domain Controllers\Security Object Management\DC_SECAM_GMDIST_DISTRIBUTIONGROUPDELETED.evtx</v>
      </c>
      <c r="U82" s="21" t="str">
        <f>IF(T_Channel[[#This Row],[Safekeeping of logs]]="","",VLOOKUP(T_Channel[[#This Row],[Safekeeping of logs]],T_List_LogMode[],2,FALSE))</f>
        <v>AutoBackup</v>
      </c>
      <c r="V82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Management-Distribution Group/Distribution Group Deleted</v>
      </c>
    </row>
    <row r="83" spans="2:22" x14ac:dyDescent="0.25">
      <c r="B83" s="7" t="s">
        <v>35</v>
      </c>
      <c r="C83" s="7" t="s">
        <v>81</v>
      </c>
      <c r="D83" s="7" t="s">
        <v>89</v>
      </c>
      <c r="E83" s="7" t="s">
        <v>94</v>
      </c>
      <c r="F83" s="6" t="s">
        <v>44</v>
      </c>
      <c r="G83" s="6" t="s">
        <v>40</v>
      </c>
      <c r="H83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3" s="22" t="s">
        <v>95</v>
      </c>
      <c r="J83" s="5" t="s">
        <v>302</v>
      </c>
      <c r="K83" s="43" t="s">
        <v>281</v>
      </c>
      <c r="L83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Management-Distribution Group</v>
      </c>
      <c r="M83" s="26">
        <f>IF(T_Channel[[#This Row],[ProviderName]]="","",COUNTIF($L$12:$L$9999,T_Channel[[#This Row],[ProviderName]]))</f>
        <v>5</v>
      </c>
      <c r="N83" s="26" t="str">
        <f>IF(T_Channel[[#This Row],[Query]]="","Empty","Defined")</f>
        <v>Defined</v>
      </c>
      <c r="O83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DC_SECAM_GMDIST_DISTRIBUTIONGROUPMEMBERADDED</v>
      </c>
      <c r="P83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83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DC_SECAM_GMDIST_EVENTS</v>
      </c>
      <c r="R83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3" s="21" t="str">
        <f>IF(T_Channel[[#This Row],[Check]]&lt;&gt;"OK","", T_Channel[[#This Row],[ChannelSymbol]] &amp; ".evtx" )</f>
        <v>DC_SECAM_GMDIST_DISTRIBUTIONGROUPMEMBERADDED.evtx</v>
      </c>
      <c r="T83" s="21" t="str">
        <f>IF(T_Channel[[#This Row],[Check]]&lt;&gt;"OK","", T_Channel[[#This Row],[LogFolder]] &amp; "\" &amp; T_Channel[[#This Row],[LogFile]])</f>
        <v>D:\EventLogs\Domain Controllers\Security Object Management\DC_SECAM_GMDIST_DISTRIBUTIONGROUPMEMBERADDED.evtx</v>
      </c>
      <c r="U83" s="21" t="str">
        <f>IF(T_Channel[[#This Row],[Safekeeping of logs]]="","",VLOOKUP(T_Channel[[#This Row],[Safekeeping of logs]],T_List_LogMode[],2,FALSE))</f>
        <v>AutoBackup</v>
      </c>
      <c r="V83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Management-Distribution Group/Distribution Group Member Added</v>
      </c>
    </row>
    <row r="84" spans="2:22" x14ac:dyDescent="0.25">
      <c r="B84" s="7" t="s">
        <v>35</v>
      </c>
      <c r="C84" s="7" t="s">
        <v>81</v>
      </c>
      <c r="D84" s="7" t="s">
        <v>89</v>
      </c>
      <c r="E84" s="5" t="s">
        <v>96</v>
      </c>
      <c r="F84" s="6" t="s">
        <v>44</v>
      </c>
      <c r="G84" s="6" t="s">
        <v>40</v>
      </c>
      <c r="H84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4" s="14" t="s">
        <v>97</v>
      </c>
      <c r="J84" s="5" t="s">
        <v>302</v>
      </c>
      <c r="K84" s="43" t="s">
        <v>281</v>
      </c>
      <c r="L84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Management-Distribution Group</v>
      </c>
      <c r="M84" s="26">
        <f>IF(T_Channel[[#This Row],[ProviderName]]="","",COUNTIF($L$12:$L$9999,T_Channel[[#This Row],[ProviderName]]))</f>
        <v>5</v>
      </c>
      <c r="N84" s="26" t="str">
        <f>IF(T_Channel[[#This Row],[Query]]="","Empty","Defined")</f>
        <v>Defined</v>
      </c>
      <c r="O84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DC_SECAM_GMDIST_DISTRIBUTIONGROUPMEMBERCHANGED</v>
      </c>
      <c r="P84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84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DC_SECAM_GMDIST_EVENTS</v>
      </c>
      <c r="R84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4" s="21" t="str">
        <f>IF(T_Channel[[#This Row],[Check]]&lt;&gt;"OK","", T_Channel[[#This Row],[ChannelSymbol]] &amp; ".evtx" )</f>
        <v>DC_SECAM_GMDIST_DISTRIBUTIONGROUPMEMBERCHANGED.evtx</v>
      </c>
      <c r="T84" s="21" t="str">
        <f>IF(T_Channel[[#This Row],[Check]]&lt;&gt;"OK","", T_Channel[[#This Row],[LogFolder]] &amp; "\" &amp; T_Channel[[#This Row],[LogFile]])</f>
        <v>D:\EventLogs\Domain Controllers\Security Object Management\DC_SECAM_GMDIST_DISTRIBUTIONGROUPMEMBERCHANGED.evtx</v>
      </c>
      <c r="U84" s="21" t="str">
        <f>IF(T_Channel[[#This Row],[Safekeeping of logs]]="","",VLOOKUP(T_Channel[[#This Row],[Safekeeping of logs]],T_List_LogMode[],2,FALSE))</f>
        <v>AutoBackup</v>
      </c>
      <c r="V84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Management-Distribution Group/Distribution Group Member Changed</v>
      </c>
    </row>
    <row r="85" spans="2:22" x14ac:dyDescent="0.25">
      <c r="B85" s="7" t="s">
        <v>35</v>
      </c>
      <c r="C85" s="7" t="s">
        <v>81</v>
      </c>
      <c r="D85" s="7" t="s">
        <v>89</v>
      </c>
      <c r="E85" s="5" t="s">
        <v>98</v>
      </c>
      <c r="F85" s="6" t="s">
        <v>44</v>
      </c>
      <c r="G85" s="6" t="s">
        <v>40</v>
      </c>
      <c r="H85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5" s="22" t="s">
        <v>99</v>
      </c>
      <c r="J85" s="5" t="s">
        <v>302</v>
      </c>
      <c r="K85" s="43" t="s">
        <v>281</v>
      </c>
      <c r="L85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Management-Distribution Group</v>
      </c>
      <c r="M85" s="26">
        <f>IF(T_Channel[[#This Row],[ProviderName]]="","",COUNTIF($L$12:$L$9999,T_Channel[[#This Row],[ProviderName]]))</f>
        <v>5</v>
      </c>
      <c r="N85" s="26" t="str">
        <f>IF(T_Channel[[#This Row],[Query]]="","Empty","Defined")</f>
        <v>Defined</v>
      </c>
      <c r="O85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DC_SECAM_GMDIST_DISTRIBUTIONGROUPMEMBERREMOVED</v>
      </c>
      <c r="P85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85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DC_SECAM_GMDIST_EVENTS</v>
      </c>
      <c r="R85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5" s="21" t="str">
        <f>IF(T_Channel[[#This Row],[Check]]&lt;&gt;"OK","", T_Channel[[#This Row],[ChannelSymbol]] &amp; ".evtx" )</f>
        <v>DC_SECAM_GMDIST_DISTRIBUTIONGROUPMEMBERREMOVED.evtx</v>
      </c>
      <c r="T85" s="21" t="str">
        <f>IF(T_Channel[[#This Row],[Check]]&lt;&gt;"OK","", T_Channel[[#This Row],[LogFolder]] &amp; "\" &amp; T_Channel[[#This Row],[LogFile]])</f>
        <v>D:\EventLogs\Domain Controllers\Security Object Management\DC_SECAM_GMDIST_DISTRIBUTIONGROUPMEMBERREMOVED.evtx</v>
      </c>
      <c r="U85" s="21" t="str">
        <f>IF(T_Channel[[#This Row],[Safekeeping of logs]]="","",VLOOKUP(T_Channel[[#This Row],[Safekeeping of logs]],T_List_LogMode[],2,FALSE))</f>
        <v>AutoBackup</v>
      </c>
      <c r="V85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Management-Distribution Group/Distribution Group Member Removed</v>
      </c>
    </row>
    <row r="86" spans="2:22" x14ac:dyDescent="0.25">
      <c r="B86" s="7" t="s">
        <v>35</v>
      </c>
      <c r="C86" s="7" t="s">
        <v>81</v>
      </c>
      <c r="D86" s="7" t="s">
        <v>100</v>
      </c>
      <c r="E86" s="5" t="s">
        <v>101</v>
      </c>
      <c r="F86" s="6" t="s">
        <v>44</v>
      </c>
      <c r="G86" s="6" t="s">
        <v>40</v>
      </c>
      <c r="H86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6" s="22" t="s">
        <v>102</v>
      </c>
      <c r="J86" s="5" t="s">
        <v>302</v>
      </c>
      <c r="K86" s="43" t="s">
        <v>281</v>
      </c>
      <c r="L86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Management-Group Policy</v>
      </c>
      <c r="M86" s="26">
        <f>IF(T_Channel[[#This Row],[ProviderName]]="","",COUNTIF($L$12:$L$9999,T_Channel[[#This Row],[ProviderName]]))</f>
        <v>4</v>
      </c>
      <c r="N86" s="26" t="str">
        <f>IF(T_Channel[[#This Row],[Query]]="","Empty","Defined")</f>
        <v>Defined</v>
      </c>
      <c r="O86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DC_SECAM_GPO_GROUPPOLICYCONTAINERCHANGED</v>
      </c>
      <c r="P86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86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DC_SECAM_GPO_EVENTS</v>
      </c>
      <c r="R86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6" s="21" t="str">
        <f>IF(T_Channel[[#This Row],[Check]]&lt;&gt;"OK","", T_Channel[[#This Row],[ChannelSymbol]] &amp; ".evtx" )</f>
        <v>DC_SECAM_GPO_GROUPPOLICYCONTAINERCHANGED.evtx</v>
      </c>
      <c r="T86" s="21" t="str">
        <f>IF(T_Channel[[#This Row],[Check]]&lt;&gt;"OK","", T_Channel[[#This Row],[LogFolder]] &amp; "\" &amp; T_Channel[[#This Row],[LogFile]])</f>
        <v>D:\EventLogs\Domain Controllers\Security Object Management\DC_SECAM_GPO_GROUPPOLICYCONTAINERCHANGED.evtx</v>
      </c>
      <c r="U86" s="21" t="str">
        <f>IF(T_Channel[[#This Row],[Safekeeping of logs]]="","",VLOOKUP(T_Channel[[#This Row],[Safekeeping of logs]],T_List_LogMode[],2,FALSE))</f>
        <v>AutoBackup</v>
      </c>
      <c r="V86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Management-Group Policy/Group Policy Container Changed</v>
      </c>
    </row>
    <row r="87" spans="2:22" x14ac:dyDescent="0.25">
      <c r="B87" s="7" t="s">
        <v>35</v>
      </c>
      <c r="C87" s="7" t="s">
        <v>81</v>
      </c>
      <c r="D87" s="7" t="s">
        <v>100</v>
      </c>
      <c r="E87" s="5" t="s">
        <v>103</v>
      </c>
      <c r="F87" s="6" t="s">
        <v>44</v>
      </c>
      <c r="G87" s="6" t="s">
        <v>40</v>
      </c>
      <c r="H87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7" s="22" t="s">
        <v>104</v>
      </c>
      <c r="J87" s="5" t="s">
        <v>302</v>
      </c>
      <c r="K87" s="43" t="s">
        <v>281</v>
      </c>
      <c r="L87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Management-Group Policy</v>
      </c>
      <c r="M87" s="26">
        <f>IF(T_Channel[[#This Row],[ProviderName]]="","",COUNTIF($L$12:$L$9999,T_Channel[[#This Row],[ProviderName]]))</f>
        <v>4</v>
      </c>
      <c r="N87" s="26" t="str">
        <f>IF(T_Channel[[#This Row],[Query]]="","Empty","Defined")</f>
        <v>Defined</v>
      </c>
      <c r="O87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DC_SECAM_GPO_GROUPPOLICYCONTAINERCREATED</v>
      </c>
      <c r="P87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87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DC_SECAM_GPO_EVENTS</v>
      </c>
      <c r="R87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7" s="21" t="str">
        <f>IF(T_Channel[[#This Row],[Check]]&lt;&gt;"OK","", T_Channel[[#This Row],[ChannelSymbol]] &amp; ".evtx" )</f>
        <v>DC_SECAM_GPO_GROUPPOLICYCONTAINERCREATED.evtx</v>
      </c>
      <c r="T87" s="21" t="str">
        <f>IF(T_Channel[[#This Row],[Check]]&lt;&gt;"OK","", T_Channel[[#This Row],[LogFolder]] &amp; "\" &amp; T_Channel[[#This Row],[LogFile]])</f>
        <v>D:\EventLogs\Domain Controllers\Security Object Management\DC_SECAM_GPO_GROUPPOLICYCONTAINERCREATED.evtx</v>
      </c>
      <c r="U87" s="21" t="str">
        <f>IF(T_Channel[[#This Row],[Safekeeping of logs]]="","",VLOOKUP(T_Channel[[#This Row],[Safekeeping of logs]],T_List_LogMode[],2,FALSE))</f>
        <v>AutoBackup</v>
      </c>
      <c r="V87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Management-Group Policy/Group Policy Container Created</v>
      </c>
    </row>
    <row r="88" spans="2:22" x14ac:dyDescent="0.25">
      <c r="B88" s="5" t="s">
        <v>35</v>
      </c>
      <c r="C88" s="5" t="s">
        <v>81</v>
      </c>
      <c r="D88" s="5" t="s">
        <v>100</v>
      </c>
      <c r="E88" s="5" t="s">
        <v>105</v>
      </c>
      <c r="F88" s="6" t="s">
        <v>44</v>
      </c>
      <c r="G88" s="6" t="s">
        <v>40</v>
      </c>
      <c r="H88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8" s="14" t="s">
        <v>106</v>
      </c>
      <c r="J88" s="5" t="s">
        <v>302</v>
      </c>
      <c r="K88" s="43" t="s">
        <v>281</v>
      </c>
      <c r="L88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Management-Group Policy</v>
      </c>
      <c r="M88" s="26">
        <f>IF(T_Channel[[#This Row],[ProviderName]]="","",COUNTIF($L$12:$L$9999,T_Channel[[#This Row],[ProviderName]]))</f>
        <v>4</v>
      </c>
      <c r="N88" s="26" t="str">
        <f>IF(T_Channel[[#This Row],[Query]]="","Empty","Defined")</f>
        <v>Defined</v>
      </c>
      <c r="O88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DC_SECAM_GPO_GROUPPOLICYCONTAINERDELETED</v>
      </c>
      <c r="P88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88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DC_SECAM_GPO_EVENTS</v>
      </c>
      <c r="R88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8" s="21" t="str">
        <f>IF(T_Channel[[#This Row],[Check]]&lt;&gt;"OK","", T_Channel[[#This Row],[ChannelSymbol]] &amp; ".evtx" )</f>
        <v>DC_SECAM_GPO_GROUPPOLICYCONTAINERDELETED.evtx</v>
      </c>
      <c r="T88" s="21" t="str">
        <f>IF(T_Channel[[#This Row],[Check]]&lt;&gt;"OK","", T_Channel[[#This Row],[LogFolder]] &amp; "\" &amp; T_Channel[[#This Row],[LogFile]])</f>
        <v>D:\EventLogs\Domain Controllers\Security Object Management\DC_SECAM_GPO_GROUPPOLICYCONTAINERDELETED.evtx</v>
      </c>
      <c r="U88" s="21" t="str">
        <f>IF(T_Channel[[#This Row],[Safekeeping of logs]]="","",VLOOKUP(T_Channel[[#This Row],[Safekeeping of logs]],T_List_LogMode[],2,FALSE))</f>
        <v>AutoBackup</v>
      </c>
      <c r="V88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Management-Group Policy/Group Policy Container Deleted</v>
      </c>
    </row>
    <row r="89" spans="2:22" x14ac:dyDescent="0.25">
      <c r="B89" s="5" t="s">
        <v>35</v>
      </c>
      <c r="C89" s="5" t="s">
        <v>81</v>
      </c>
      <c r="D89" s="5" t="s">
        <v>100</v>
      </c>
      <c r="E89" s="5" t="s">
        <v>107</v>
      </c>
      <c r="F89" s="6" t="s">
        <v>44</v>
      </c>
      <c r="G89" s="6" t="s">
        <v>40</v>
      </c>
      <c r="H89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89" s="14" t="s">
        <v>108</v>
      </c>
      <c r="J89" s="5" t="s">
        <v>302</v>
      </c>
      <c r="K89" s="43" t="s">
        <v>281</v>
      </c>
      <c r="L89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Management-Group Policy</v>
      </c>
      <c r="M89" s="26">
        <f>IF(T_Channel[[#This Row],[ProviderName]]="","",COUNTIF($L$12:$L$9999,T_Channel[[#This Row],[ProviderName]]))</f>
        <v>4</v>
      </c>
      <c r="N89" s="26" t="str">
        <f>IF(T_Channel[[#This Row],[Query]]="","Empty","Defined")</f>
        <v>Defined</v>
      </c>
      <c r="O89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DC_SECAM_GPO_GROUPPOLICYCONTAINERLINKED</v>
      </c>
      <c r="P89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89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DC_SECAM_GPO_EVENTS</v>
      </c>
      <c r="R89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89" s="21" t="str">
        <f>IF(T_Channel[[#This Row],[Check]]&lt;&gt;"OK","", T_Channel[[#This Row],[ChannelSymbol]] &amp; ".evtx" )</f>
        <v>DC_SECAM_GPO_GROUPPOLICYCONTAINERLINKED.evtx</v>
      </c>
      <c r="T89" s="21" t="str">
        <f>IF(T_Channel[[#This Row],[Check]]&lt;&gt;"OK","", T_Channel[[#This Row],[LogFolder]] &amp; "\" &amp; T_Channel[[#This Row],[LogFile]])</f>
        <v>D:\EventLogs\Domain Controllers\Security Object Management\DC_SECAM_GPO_GROUPPOLICYCONTAINERLINKED.evtx</v>
      </c>
      <c r="U89" s="21" t="str">
        <f>IF(T_Channel[[#This Row],[Safekeeping of logs]]="","",VLOOKUP(T_Channel[[#This Row],[Safekeeping of logs]],T_List_LogMode[],2,FALSE))</f>
        <v>AutoBackup</v>
      </c>
      <c r="V89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Management-Group Policy/Group Policy Container Linked</v>
      </c>
    </row>
    <row r="90" spans="2:22" x14ac:dyDescent="0.25">
      <c r="B90" s="5" t="s">
        <v>35</v>
      </c>
      <c r="C90" s="5" t="s">
        <v>81</v>
      </c>
      <c r="D90" s="5" t="s">
        <v>109</v>
      </c>
      <c r="E90" s="5" t="s">
        <v>110</v>
      </c>
      <c r="F90" s="6" t="s">
        <v>44</v>
      </c>
      <c r="G90" s="6" t="s">
        <v>40</v>
      </c>
      <c r="H90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0" s="14" t="s">
        <v>111</v>
      </c>
      <c r="J90" s="5" t="s">
        <v>302</v>
      </c>
      <c r="K90" s="43" t="s">
        <v>281</v>
      </c>
      <c r="L90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Management-Other Account Management</v>
      </c>
      <c r="M90" s="26">
        <f>IF(T_Channel[[#This Row],[ProviderName]]="","",COUNTIF($L$12:$L$9999,T_Channel[[#This Row],[ProviderName]]))</f>
        <v>2</v>
      </c>
      <c r="N90" s="26" t="str">
        <f>IF(T_Channel[[#This Row],[Query]]="","Empty","Defined")</f>
        <v>Defined</v>
      </c>
      <c r="O90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DC_SECAM_OAM_PASSWORDHASHACCESSED</v>
      </c>
      <c r="P90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90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DC_SECAM_OAM_EVENTS</v>
      </c>
      <c r="R90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0" s="21" t="str">
        <f>IF(T_Channel[[#This Row],[Check]]&lt;&gt;"OK","", T_Channel[[#This Row],[ChannelSymbol]] &amp; ".evtx" )</f>
        <v>DC_SECAM_OAM_PASSWORDHASHACCESSED.evtx</v>
      </c>
      <c r="T90" s="21" t="str">
        <f>IF(T_Channel[[#This Row],[Check]]&lt;&gt;"OK","", T_Channel[[#This Row],[LogFolder]] &amp; "\" &amp; T_Channel[[#This Row],[LogFile]])</f>
        <v>D:\EventLogs\Domain Controllers\Security Object Management\DC_SECAM_OAM_PASSWORDHASHACCESSED.evtx</v>
      </c>
      <c r="U90" s="21" t="str">
        <f>IF(T_Channel[[#This Row],[Safekeeping of logs]]="","",VLOOKUP(T_Channel[[#This Row],[Safekeeping of logs]],T_List_LogMode[],2,FALSE))</f>
        <v>AutoBackup</v>
      </c>
      <c r="V90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Management-Other Account Management/Password Hash Accessed</v>
      </c>
    </row>
    <row r="91" spans="2:22" x14ac:dyDescent="0.25">
      <c r="B91" s="7" t="s">
        <v>35</v>
      </c>
      <c r="C91" s="7" t="s">
        <v>81</v>
      </c>
      <c r="D91" s="5" t="s">
        <v>109</v>
      </c>
      <c r="E91" s="7" t="s">
        <v>112</v>
      </c>
      <c r="F91" s="6" t="s">
        <v>44</v>
      </c>
      <c r="G91" s="6" t="s">
        <v>40</v>
      </c>
      <c r="H91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1" s="22" t="s">
        <v>113</v>
      </c>
      <c r="J91" s="5" t="s">
        <v>302</v>
      </c>
      <c r="K91" s="43" t="s">
        <v>281</v>
      </c>
      <c r="L91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Management-Other Account Management</v>
      </c>
      <c r="M91" s="26">
        <f>IF(T_Channel[[#This Row],[ProviderName]]="","",COUNTIF($L$12:$L$9999,T_Channel[[#This Row],[ProviderName]]))</f>
        <v>2</v>
      </c>
      <c r="N91" s="26" t="str">
        <f>IF(T_Channel[[#This Row],[Query]]="","Empty","Defined")</f>
        <v>Defined</v>
      </c>
      <c r="O91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DC_SECAM_OAM_PASSWORDPOLICYCHECKINGAPICALLED</v>
      </c>
      <c r="P91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91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DC_SECAM_OAM_EVENTS</v>
      </c>
      <c r="R91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1" s="21" t="str">
        <f>IF(T_Channel[[#This Row],[Check]]&lt;&gt;"OK","", T_Channel[[#This Row],[ChannelSymbol]] &amp; ".evtx" )</f>
        <v>DC_SECAM_OAM_PASSWORDPOLICYCHECKINGAPICALLED.evtx</v>
      </c>
      <c r="T91" s="21" t="str">
        <f>IF(T_Channel[[#This Row],[Check]]&lt;&gt;"OK","", T_Channel[[#This Row],[LogFolder]] &amp; "\" &amp; T_Channel[[#This Row],[LogFile]])</f>
        <v>D:\EventLogs\Domain Controllers\Security Object Management\DC_SECAM_OAM_PASSWORDPOLICYCHECKINGAPICALLED.evtx</v>
      </c>
      <c r="U91" s="21" t="str">
        <f>IF(T_Channel[[#This Row],[Safekeeping of logs]]="","",VLOOKUP(T_Channel[[#This Row],[Safekeeping of logs]],T_List_LogMode[],2,FALSE))</f>
        <v>AutoBackup</v>
      </c>
      <c r="V91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Management-Other Account Management/Password Policy Checking API Called</v>
      </c>
    </row>
    <row r="92" spans="2:22" x14ac:dyDescent="0.25">
      <c r="B92" s="7" t="s">
        <v>35</v>
      </c>
      <c r="C92" s="7" t="s">
        <v>81</v>
      </c>
      <c r="D92" s="5" t="s">
        <v>114</v>
      </c>
      <c r="E92" s="5" t="s">
        <v>115</v>
      </c>
      <c r="F92" s="6" t="s">
        <v>44</v>
      </c>
      <c r="G92" s="6" t="s">
        <v>40</v>
      </c>
      <c r="H92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2" s="14" t="s">
        <v>116</v>
      </c>
      <c r="J92" s="5" t="s">
        <v>302</v>
      </c>
      <c r="K92" s="43" t="s">
        <v>281</v>
      </c>
      <c r="L92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Management-Security Group</v>
      </c>
      <c r="M92" s="26">
        <f>IF(T_Channel[[#This Row],[ProviderName]]="","",COUNTIF($L$12:$L$9999,T_Channel[[#This Row],[ProviderName]]))</f>
        <v>6</v>
      </c>
      <c r="N92" s="26" t="str">
        <f>IF(T_Channel[[#This Row],[Query]]="","Empty","Defined")</f>
        <v>Defined</v>
      </c>
      <c r="O92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DC_SECAM_GMSEC_SECURITYGROUPCREATED</v>
      </c>
      <c r="P92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92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DC_SECAM_GMSEC_EVENTS</v>
      </c>
      <c r="R92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2" s="21" t="str">
        <f>IF(T_Channel[[#This Row],[Check]]&lt;&gt;"OK","", T_Channel[[#This Row],[ChannelSymbol]] &amp; ".evtx" )</f>
        <v>DC_SECAM_GMSEC_SECURITYGROUPCREATED.evtx</v>
      </c>
      <c r="T92" s="21" t="str">
        <f>IF(T_Channel[[#This Row],[Check]]&lt;&gt;"OK","", T_Channel[[#This Row],[LogFolder]] &amp; "\" &amp; T_Channel[[#This Row],[LogFile]])</f>
        <v>D:\EventLogs\Domain Controllers\Security Object Management\DC_SECAM_GMSEC_SECURITYGROUPCREATED.evtx</v>
      </c>
      <c r="U92" s="21" t="str">
        <f>IF(T_Channel[[#This Row],[Safekeeping of logs]]="","",VLOOKUP(T_Channel[[#This Row],[Safekeeping of logs]],T_List_LogMode[],2,FALSE))</f>
        <v>AutoBackup</v>
      </c>
      <c r="V92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Management-Security Group/Security Group Created</v>
      </c>
    </row>
    <row r="93" spans="2:22" x14ac:dyDescent="0.25">
      <c r="B93" s="7" t="s">
        <v>35</v>
      </c>
      <c r="C93" s="7" t="s">
        <v>81</v>
      </c>
      <c r="D93" s="5" t="s">
        <v>114</v>
      </c>
      <c r="E93" s="5" t="s">
        <v>117</v>
      </c>
      <c r="F93" s="6" t="s">
        <v>44</v>
      </c>
      <c r="G93" s="6" t="s">
        <v>40</v>
      </c>
      <c r="H93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3" s="22" t="s">
        <v>118</v>
      </c>
      <c r="J93" s="5" t="s">
        <v>302</v>
      </c>
      <c r="K93" s="43" t="s">
        <v>281</v>
      </c>
      <c r="L93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Management-Security Group</v>
      </c>
      <c r="M93" s="26">
        <f>IF(T_Channel[[#This Row],[ProviderName]]="","",COUNTIF($L$12:$L$9999,T_Channel[[#This Row],[ProviderName]]))</f>
        <v>6</v>
      </c>
      <c r="N93" s="26" t="str">
        <f>IF(T_Channel[[#This Row],[Query]]="","Empty","Defined")</f>
        <v>Defined</v>
      </c>
      <c r="O93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DC_SECAM_GMSEC_SECURITYGROUPDELETED</v>
      </c>
      <c r="P93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93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DC_SECAM_GMSEC_EVENTS</v>
      </c>
      <c r="R93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3" s="21" t="str">
        <f>IF(T_Channel[[#This Row],[Check]]&lt;&gt;"OK","", T_Channel[[#This Row],[ChannelSymbol]] &amp; ".evtx" )</f>
        <v>DC_SECAM_GMSEC_SECURITYGROUPDELETED.evtx</v>
      </c>
      <c r="T93" s="21" t="str">
        <f>IF(T_Channel[[#This Row],[Check]]&lt;&gt;"OK","", T_Channel[[#This Row],[LogFolder]] &amp; "\" &amp; T_Channel[[#This Row],[LogFile]])</f>
        <v>D:\EventLogs\Domain Controllers\Security Object Management\DC_SECAM_GMSEC_SECURITYGROUPDELETED.evtx</v>
      </c>
      <c r="U93" s="21" t="str">
        <f>IF(T_Channel[[#This Row],[Safekeeping of logs]]="","",VLOOKUP(T_Channel[[#This Row],[Safekeeping of logs]],T_List_LogMode[],2,FALSE))</f>
        <v>AutoBackup</v>
      </c>
      <c r="V93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Management-Security Group/Security Group Deleted</v>
      </c>
    </row>
    <row r="94" spans="2:22" x14ac:dyDescent="0.25">
      <c r="B94" s="7" t="s">
        <v>35</v>
      </c>
      <c r="C94" s="7" t="s">
        <v>81</v>
      </c>
      <c r="D94" s="5" t="s">
        <v>114</v>
      </c>
      <c r="E94" s="5" t="s">
        <v>119</v>
      </c>
      <c r="F94" s="6" t="s">
        <v>44</v>
      </c>
      <c r="G94" s="6" t="s">
        <v>40</v>
      </c>
      <c r="H94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4" s="22" t="s">
        <v>120</v>
      </c>
      <c r="J94" s="5" t="s">
        <v>302</v>
      </c>
      <c r="K94" s="43" t="s">
        <v>281</v>
      </c>
      <c r="L94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Management-Security Group</v>
      </c>
      <c r="M94" s="26">
        <f>IF(T_Channel[[#This Row],[ProviderName]]="","",COUNTIF($L$12:$L$9999,T_Channel[[#This Row],[ProviderName]]))</f>
        <v>6</v>
      </c>
      <c r="N94" s="26" t="str">
        <f>IF(T_Channel[[#This Row],[Query]]="","Empty","Defined")</f>
        <v>Defined</v>
      </c>
      <c r="O94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DC_SECAM_GMSEC_SECURITYGROUPMEMBERADDED</v>
      </c>
      <c r="P94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94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DC_SECAM_GMSEC_EVENTS</v>
      </c>
      <c r="R94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4" s="21" t="str">
        <f>IF(T_Channel[[#This Row],[Check]]&lt;&gt;"OK","", T_Channel[[#This Row],[ChannelSymbol]] &amp; ".evtx" )</f>
        <v>DC_SECAM_GMSEC_SECURITYGROUPMEMBERADDED.evtx</v>
      </c>
      <c r="T94" s="21" t="str">
        <f>IF(T_Channel[[#This Row],[Check]]&lt;&gt;"OK","", T_Channel[[#This Row],[LogFolder]] &amp; "\" &amp; T_Channel[[#This Row],[LogFile]])</f>
        <v>D:\EventLogs\Domain Controllers\Security Object Management\DC_SECAM_GMSEC_SECURITYGROUPMEMBERADDED.evtx</v>
      </c>
      <c r="U94" s="21" t="str">
        <f>IF(T_Channel[[#This Row],[Safekeeping of logs]]="","",VLOOKUP(T_Channel[[#This Row],[Safekeeping of logs]],T_List_LogMode[],2,FALSE))</f>
        <v>AutoBackup</v>
      </c>
      <c r="V94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Management-Security Group/Security Group Member Added</v>
      </c>
    </row>
    <row r="95" spans="2:22" x14ac:dyDescent="0.25">
      <c r="B95" s="7" t="s">
        <v>35</v>
      </c>
      <c r="C95" s="7" t="s">
        <v>81</v>
      </c>
      <c r="D95" s="5" t="s">
        <v>114</v>
      </c>
      <c r="E95" s="5" t="s">
        <v>121</v>
      </c>
      <c r="F95" s="6" t="s">
        <v>44</v>
      </c>
      <c r="G95" s="6" t="s">
        <v>40</v>
      </c>
      <c r="H95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5" s="22" t="s">
        <v>122</v>
      </c>
      <c r="J95" s="5" t="s">
        <v>302</v>
      </c>
      <c r="K95" s="43" t="s">
        <v>281</v>
      </c>
      <c r="L95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Management-Security Group</v>
      </c>
      <c r="M95" s="26">
        <f>IF(T_Channel[[#This Row],[ProviderName]]="","",COUNTIF($L$12:$L$9999,T_Channel[[#This Row],[ProviderName]]))</f>
        <v>6</v>
      </c>
      <c r="N95" s="26" t="str">
        <f>IF(T_Channel[[#This Row],[Query]]="","Empty","Defined")</f>
        <v>Defined</v>
      </c>
      <c r="O95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DC_SECAM_GMSEC_SECURITYGROUPMEMBERCHANGED</v>
      </c>
      <c r="P95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95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DC_SECAM_GMSEC_EVENTS</v>
      </c>
      <c r="R95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5" s="21" t="str">
        <f>IF(T_Channel[[#This Row],[Check]]&lt;&gt;"OK","", T_Channel[[#This Row],[ChannelSymbol]] &amp; ".evtx" )</f>
        <v>DC_SECAM_GMSEC_SECURITYGROUPMEMBERCHANGED.evtx</v>
      </c>
      <c r="T95" s="21" t="str">
        <f>IF(T_Channel[[#This Row],[Check]]&lt;&gt;"OK","", T_Channel[[#This Row],[LogFolder]] &amp; "\" &amp; T_Channel[[#This Row],[LogFile]])</f>
        <v>D:\EventLogs\Domain Controllers\Security Object Management\DC_SECAM_GMSEC_SECURITYGROUPMEMBERCHANGED.evtx</v>
      </c>
      <c r="U95" s="21" t="str">
        <f>IF(T_Channel[[#This Row],[Safekeeping of logs]]="","",VLOOKUP(T_Channel[[#This Row],[Safekeeping of logs]],T_List_LogMode[],2,FALSE))</f>
        <v>AutoBackup</v>
      </c>
      <c r="V95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Management-Security Group/Security Group Member Changed</v>
      </c>
    </row>
    <row r="96" spans="2:22" x14ac:dyDescent="0.25">
      <c r="B96" s="7" t="s">
        <v>35</v>
      </c>
      <c r="C96" s="7" t="s">
        <v>81</v>
      </c>
      <c r="D96" s="5" t="s">
        <v>114</v>
      </c>
      <c r="E96" s="7" t="s">
        <v>123</v>
      </c>
      <c r="F96" s="6" t="s">
        <v>44</v>
      </c>
      <c r="G96" s="6" t="s">
        <v>40</v>
      </c>
      <c r="H96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6" s="14" t="s">
        <v>124</v>
      </c>
      <c r="J96" s="5" t="s">
        <v>302</v>
      </c>
      <c r="K96" s="43" t="s">
        <v>281</v>
      </c>
      <c r="L96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Management-Security Group</v>
      </c>
      <c r="M96" s="26">
        <f>IF(T_Channel[[#This Row],[ProviderName]]="","",COUNTIF($L$12:$L$9999,T_Channel[[#This Row],[ProviderName]]))</f>
        <v>6</v>
      </c>
      <c r="N96" s="26" t="str">
        <f>IF(T_Channel[[#This Row],[Query]]="","Empty","Defined")</f>
        <v>Defined</v>
      </c>
      <c r="O96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DC_SECAM_GMSEC_SECURITYGROUPMEMBERREMOVED</v>
      </c>
      <c r="P96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96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DC_SECAM_GMSEC_EVENTS</v>
      </c>
      <c r="R96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6" s="21" t="str">
        <f>IF(T_Channel[[#This Row],[Check]]&lt;&gt;"OK","", T_Channel[[#This Row],[ChannelSymbol]] &amp; ".evtx" )</f>
        <v>DC_SECAM_GMSEC_SECURITYGROUPMEMBERREMOVED.evtx</v>
      </c>
      <c r="T96" s="21" t="str">
        <f>IF(T_Channel[[#This Row],[Check]]&lt;&gt;"OK","", T_Channel[[#This Row],[LogFolder]] &amp; "\" &amp; T_Channel[[#This Row],[LogFile]])</f>
        <v>D:\EventLogs\Domain Controllers\Security Object Management\DC_SECAM_GMSEC_SECURITYGROUPMEMBERREMOVED.evtx</v>
      </c>
      <c r="U96" s="21" t="str">
        <f>IF(T_Channel[[#This Row],[Safekeeping of logs]]="","",VLOOKUP(T_Channel[[#This Row],[Safekeeping of logs]],T_List_LogMode[],2,FALSE))</f>
        <v>AutoBackup</v>
      </c>
      <c r="V96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Management-Security Group/Security Group Member Removed</v>
      </c>
    </row>
    <row r="97" spans="2:22" x14ac:dyDescent="0.25">
      <c r="B97" s="7" t="s">
        <v>35</v>
      </c>
      <c r="C97" s="7" t="s">
        <v>81</v>
      </c>
      <c r="D97" s="5" t="s">
        <v>114</v>
      </c>
      <c r="E97" s="5" t="s">
        <v>125</v>
      </c>
      <c r="F97" s="6" t="s">
        <v>44</v>
      </c>
      <c r="G97" s="6" t="s">
        <v>40</v>
      </c>
      <c r="H97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7" s="22" t="s">
        <v>126</v>
      </c>
      <c r="J97" s="5" t="s">
        <v>302</v>
      </c>
      <c r="K97" s="43" t="s">
        <v>281</v>
      </c>
      <c r="L97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Management-Security Group</v>
      </c>
      <c r="M97" s="26">
        <f>IF(T_Channel[[#This Row],[ProviderName]]="","",COUNTIF($L$12:$L$9999,T_Channel[[#This Row],[ProviderName]]))</f>
        <v>6</v>
      </c>
      <c r="N97" s="26" t="str">
        <f>IF(T_Channel[[#This Row],[Query]]="","Empty","Defined")</f>
        <v>Defined</v>
      </c>
      <c r="O97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DC_SECAM_GMSEC_SECURITYGROUPTYPECHANGED</v>
      </c>
      <c r="P97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97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DC_SECAM_GMSEC_EVENTS</v>
      </c>
      <c r="R97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7" s="21" t="str">
        <f>IF(T_Channel[[#This Row],[Check]]&lt;&gt;"OK","", T_Channel[[#This Row],[ChannelSymbol]] &amp; ".evtx" )</f>
        <v>DC_SECAM_GMSEC_SECURITYGROUPTYPECHANGED.evtx</v>
      </c>
      <c r="T97" s="21" t="str">
        <f>IF(T_Channel[[#This Row],[Check]]&lt;&gt;"OK","", T_Channel[[#This Row],[LogFolder]] &amp; "\" &amp; T_Channel[[#This Row],[LogFile]])</f>
        <v>D:\EventLogs\Domain Controllers\Security Object Management\DC_SECAM_GMSEC_SECURITYGROUPTYPECHANGED.evtx</v>
      </c>
      <c r="U97" s="21" t="str">
        <f>IF(T_Channel[[#This Row],[Safekeeping of logs]]="","",VLOOKUP(T_Channel[[#This Row],[Safekeeping of logs]],T_List_LogMode[],2,FALSE))</f>
        <v>AutoBackup</v>
      </c>
      <c r="V97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Management-Security Group/Security Group Type Changed</v>
      </c>
    </row>
    <row r="98" spans="2:22" x14ac:dyDescent="0.25">
      <c r="B98" s="7" t="s">
        <v>35</v>
      </c>
      <c r="C98" s="7" t="s">
        <v>81</v>
      </c>
      <c r="D98" s="5" t="s">
        <v>127</v>
      </c>
      <c r="E98" s="5" t="s">
        <v>128</v>
      </c>
      <c r="F98" s="6" t="s">
        <v>44</v>
      </c>
      <c r="G98" s="6" t="s">
        <v>40</v>
      </c>
      <c r="H98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8" s="14" t="s">
        <v>129</v>
      </c>
      <c r="J98" s="5" t="s">
        <v>302</v>
      </c>
      <c r="K98" s="43" t="s">
        <v>281</v>
      </c>
      <c r="L98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Management</v>
      </c>
      <c r="M98" s="26">
        <f>IF(T_Channel[[#This Row],[ProviderName]]="","",COUNTIF($L$12:$L$9999,T_Channel[[#This Row],[ProviderName]]))</f>
        <v>7</v>
      </c>
      <c r="N98" s="26" t="str">
        <f>IF(T_Channel[[#This Row],[Query]]="","Empty","Defined")</f>
        <v>Defined</v>
      </c>
      <c r="O98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DC_SECAM_UM_USERCHANGED</v>
      </c>
      <c r="P98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98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DC_SECAM_UM_EVENTS</v>
      </c>
      <c r="R98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8" s="21" t="str">
        <f>IF(T_Channel[[#This Row],[Check]]&lt;&gt;"OK","", T_Channel[[#This Row],[ChannelSymbol]] &amp; ".evtx" )</f>
        <v>DC_SECAM_UM_USERCHANGED.evtx</v>
      </c>
      <c r="T98" s="21" t="str">
        <f>IF(T_Channel[[#This Row],[Check]]&lt;&gt;"OK","", T_Channel[[#This Row],[LogFolder]] &amp; "\" &amp; T_Channel[[#This Row],[LogFile]])</f>
        <v>D:\EventLogs\Domain Controllers\Security Object Management\DC_SECAM_UM_USERCHANGED.evtx</v>
      </c>
      <c r="U98" s="21" t="str">
        <f>IF(T_Channel[[#This Row],[Safekeeping of logs]]="","",VLOOKUP(T_Channel[[#This Row],[Safekeeping of logs]],T_List_LogMode[],2,FALSE))</f>
        <v>AutoBackup</v>
      </c>
      <c r="V98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Management/User Changed</v>
      </c>
    </row>
    <row r="99" spans="2:22" x14ac:dyDescent="0.25">
      <c r="B99" s="7" t="s">
        <v>35</v>
      </c>
      <c r="C99" s="7" t="s">
        <v>81</v>
      </c>
      <c r="D99" s="5" t="s">
        <v>127</v>
      </c>
      <c r="E99" s="5" t="s">
        <v>130</v>
      </c>
      <c r="F99" s="6" t="s">
        <v>44</v>
      </c>
      <c r="G99" s="6" t="s">
        <v>40</v>
      </c>
      <c r="H99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99" s="14" t="s">
        <v>131</v>
      </c>
      <c r="J99" s="5" t="s">
        <v>302</v>
      </c>
      <c r="K99" s="43" t="s">
        <v>281</v>
      </c>
      <c r="L99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Management</v>
      </c>
      <c r="M99" s="26">
        <f>IF(T_Channel[[#This Row],[ProviderName]]="","",COUNTIF($L$12:$L$9999,T_Channel[[#This Row],[ProviderName]]))</f>
        <v>7</v>
      </c>
      <c r="N99" s="26" t="str">
        <f>IF(T_Channel[[#This Row],[Query]]="","Empty","Defined")</f>
        <v>Defined</v>
      </c>
      <c r="O99" s="9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DC_SECAM_UM_USERCREATED</v>
      </c>
      <c r="P99" s="1" t="str">
        <f>IF(T_Channel[[#This Row],[Query]]="","empty",LEFT(SUBSTITUTE(T_Channel[[#This Row],[Query]],"&lt;Select Path=""","",1),FIND("""",SUBSTITUTE(T_Channel[[#This Row],[Query]],"&lt;Select Path=""","",1))-1))</f>
        <v>Security</v>
      </c>
      <c r="Q99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DC_SECAM_UM_EVENTS</v>
      </c>
      <c r="R99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99" s="21" t="str">
        <f>IF(T_Channel[[#This Row],[Check]]&lt;&gt;"OK","", T_Channel[[#This Row],[ChannelSymbol]] &amp; ".evtx" )</f>
        <v>DC_SECAM_UM_USERCREATED.evtx</v>
      </c>
      <c r="T99" s="21" t="str">
        <f>IF(T_Channel[[#This Row],[Check]]&lt;&gt;"OK","", T_Channel[[#This Row],[LogFolder]] &amp; "\" &amp; T_Channel[[#This Row],[LogFile]])</f>
        <v>D:\EventLogs\Domain Controllers\Security Object Management\DC_SECAM_UM_USERCREATED.evtx</v>
      </c>
      <c r="U99" s="21" t="str">
        <f>IF(T_Channel[[#This Row],[Safekeeping of logs]]="","",VLOOKUP(T_Channel[[#This Row],[Safekeeping of logs]],T_List_LogMode[],2,FALSE))</f>
        <v>AutoBackup</v>
      </c>
      <c r="V99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Management/User Created</v>
      </c>
    </row>
    <row r="100" spans="2:22" x14ac:dyDescent="0.25">
      <c r="B100" s="7" t="s">
        <v>35</v>
      </c>
      <c r="C100" s="7" t="s">
        <v>81</v>
      </c>
      <c r="D100" s="5" t="s">
        <v>127</v>
      </c>
      <c r="E100" s="5" t="s">
        <v>132</v>
      </c>
      <c r="F100" s="6" t="s">
        <v>44</v>
      </c>
      <c r="G100" s="6" t="s">
        <v>40</v>
      </c>
      <c r="H100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0" s="22" t="s">
        <v>133</v>
      </c>
      <c r="J100" s="5" t="s">
        <v>302</v>
      </c>
      <c r="K100" s="43" t="s">
        <v>281</v>
      </c>
      <c r="L100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Management</v>
      </c>
      <c r="M100" s="26">
        <f>IF(T_Channel[[#This Row],[ProviderName]]="","",COUNTIF($L$12:$L$9999,T_Channel[[#This Row],[ProviderName]]))</f>
        <v>7</v>
      </c>
      <c r="N100" s="26" t="str">
        <f>IF(T_Channel[[#This Row],[Query]]="","Empty","Defined")</f>
        <v>Defined</v>
      </c>
      <c r="O100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DC_SECAM_UM_USERDELETED</v>
      </c>
      <c r="P100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00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DC_SECAM_UM_EVENTS</v>
      </c>
      <c r="R100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0" s="21" t="str">
        <f>IF(T_Channel[[#This Row],[Check]]&lt;&gt;"OK","", T_Channel[[#This Row],[ChannelSymbol]] &amp; ".evtx" )</f>
        <v>DC_SECAM_UM_USERDELETED.evtx</v>
      </c>
      <c r="T100" s="21" t="str">
        <f>IF(T_Channel[[#This Row],[Check]]&lt;&gt;"OK","", T_Channel[[#This Row],[LogFolder]] &amp; "\" &amp; T_Channel[[#This Row],[LogFile]])</f>
        <v>D:\EventLogs\Domain Controllers\Security Object Management\DC_SECAM_UM_USERDELETED.evtx</v>
      </c>
      <c r="U100" s="21" t="str">
        <f>IF(T_Channel[[#This Row],[Safekeeping of logs]]="","",VLOOKUP(T_Channel[[#This Row],[Safekeeping of logs]],T_List_LogMode[],2,FALSE))</f>
        <v>AutoBackup</v>
      </c>
      <c r="V100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Management/User Deleted</v>
      </c>
    </row>
    <row r="101" spans="2:22" x14ac:dyDescent="0.25">
      <c r="B101" s="7" t="s">
        <v>35</v>
      </c>
      <c r="C101" s="7" t="s">
        <v>81</v>
      </c>
      <c r="D101" s="7" t="s">
        <v>127</v>
      </c>
      <c r="E101" s="7" t="s">
        <v>134</v>
      </c>
      <c r="F101" s="6" t="s">
        <v>44</v>
      </c>
      <c r="G101" s="6" t="s">
        <v>40</v>
      </c>
      <c r="H101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1" s="14" t="s">
        <v>135</v>
      </c>
      <c r="J101" s="5" t="s">
        <v>302</v>
      </c>
      <c r="K101" s="43" t="s">
        <v>281</v>
      </c>
      <c r="L101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Management</v>
      </c>
      <c r="M101" s="26">
        <f>IF(T_Channel[[#This Row],[ProviderName]]="","",COUNTIF($L$12:$L$9999,T_Channel[[#This Row],[ProviderName]]))</f>
        <v>7</v>
      </c>
      <c r="N101" s="26" t="str">
        <f>IF(T_Channel[[#This Row],[Query]]="","Empty","Defined")</f>
        <v>Defined</v>
      </c>
      <c r="O101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DC_SECAM_UM_USERDISABLED</v>
      </c>
      <c r="P101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01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DC_SECAM_UM_EVENTS</v>
      </c>
      <c r="R101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1" s="21" t="str">
        <f>IF(T_Channel[[#This Row],[Check]]&lt;&gt;"OK","", T_Channel[[#This Row],[ChannelSymbol]] &amp; ".evtx" )</f>
        <v>DC_SECAM_UM_USERDISABLED.evtx</v>
      </c>
      <c r="T101" s="21" t="str">
        <f>IF(T_Channel[[#This Row],[Check]]&lt;&gt;"OK","", T_Channel[[#This Row],[LogFolder]] &amp; "\" &amp; T_Channel[[#This Row],[LogFile]])</f>
        <v>D:\EventLogs\Domain Controllers\Security Object Management\DC_SECAM_UM_USERDISABLED.evtx</v>
      </c>
      <c r="U101" s="21" t="str">
        <f>IF(T_Channel[[#This Row],[Safekeeping of logs]]="","",VLOOKUP(T_Channel[[#This Row],[Safekeeping of logs]],T_List_LogMode[],2,FALSE))</f>
        <v>AutoBackup</v>
      </c>
      <c r="V101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Management/User Disabled</v>
      </c>
    </row>
    <row r="102" spans="2:22" x14ac:dyDescent="0.25">
      <c r="B102" s="7" t="s">
        <v>35</v>
      </c>
      <c r="C102" s="7" t="s">
        <v>81</v>
      </c>
      <c r="D102" s="5" t="s">
        <v>127</v>
      </c>
      <c r="E102" s="5" t="s">
        <v>136</v>
      </c>
      <c r="F102" s="6" t="s">
        <v>44</v>
      </c>
      <c r="G102" s="6" t="s">
        <v>40</v>
      </c>
      <c r="H102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2" s="14" t="s">
        <v>137</v>
      </c>
      <c r="J102" s="5" t="s">
        <v>302</v>
      </c>
      <c r="K102" s="43" t="s">
        <v>281</v>
      </c>
      <c r="L102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Management</v>
      </c>
      <c r="M102" s="26">
        <f>IF(T_Channel[[#This Row],[ProviderName]]="","",COUNTIF($L$12:$L$9999,T_Channel[[#This Row],[ProviderName]]))</f>
        <v>7</v>
      </c>
      <c r="N102" s="26" t="str">
        <f>IF(T_Channel[[#This Row],[Query]]="","Empty","Defined")</f>
        <v>Defined</v>
      </c>
      <c r="O102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DC_SECAM_UM_USERENABLED</v>
      </c>
      <c r="P102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02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DC_SECAM_UM_EVENTS</v>
      </c>
      <c r="R102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2" s="21" t="str">
        <f>IF(T_Channel[[#This Row],[Check]]&lt;&gt;"OK","", T_Channel[[#This Row],[ChannelSymbol]] &amp; ".evtx" )</f>
        <v>DC_SECAM_UM_USERENABLED.evtx</v>
      </c>
      <c r="T102" s="21" t="str">
        <f>IF(T_Channel[[#This Row],[Check]]&lt;&gt;"OK","", T_Channel[[#This Row],[LogFolder]] &amp; "\" &amp; T_Channel[[#This Row],[LogFile]])</f>
        <v>D:\EventLogs\Domain Controllers\Security Object Management\DC_SECAM_UM_USERENABLED.evtx</v>
      </c>
      <c r="U102" s="21" t="str">
        <f>IF(T_Channel[[#This Row],[Safekeeping of logs]]="","",VLOOKUP(T_Channel[[#This Row],[Safekeeping of logs]],T_List_LogMode[],2,FALSE))</f>
        <v>AutoBackup</v>
      </c>
      <c r="V102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Management/User Enabled</v>
      </c>
    </row>
    <row r="103" spans="2:22" x14ac:dyDescent="0.25">
      <c r="B103" s="7" t="s">
        <v>35</v>
      </c>
      <c r="C103" s="7" t="s">
        <v>81</v>
      </c>
      <c r="D103" s="5" t="s">
        <v>127</v>
      </c>
      <c r="E103" s="5" t="s">
        <v>138</v>
      </c>
      <c r="F103" s="6" t="s">
        <v>44</v>
      </c>
      <c r="G103" s="6" t="s">
        <v>40</v>
      </c>
      <c r="H103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3" s="14" t="s">
        <v>139</v>
      </c>
      <c r="J103" s="5" t="s">
        <v>302</v>
      </c>
      <c r="K103" s="43" t="s">
        <v>281</v>
      </c>
      <c r="L103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Management</v>
      </c>
      <c r="M103" s="26">
        <f>IF(T_Channel[[#This Row],[ProviderName]]="","",COUNTIF($L$12:$L$9999,T_Channel[[#This Row],[ProviderName]]))</f>
        <v>7</v>
      </c>
      <c r="N103" s="26" t="str">
        <f>IF(T_Channel[[#This Row],[Query]]="","Empty","Defined")</f>
        <v>Defined</v>
      </c>
      <c r="O103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DC_SECAM_UM_USERPASSWORDCHANGED</v>
      </c>
      <c r="P103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03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DC_SECAM_UM_EVENTS</v>
      </c>
      <c r="R103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3" s="21" t="str">
        <f>IF(T_Channel[[#This Row],[Check]]&lt;&gt;"OK","", T_Channel[[#This Row],[ChannelSymbol]] &amp; ".evtx" )</f>
        <v>DC_SECAM_UM_USERPASSWORDCHANGED.evtx</v>
      </c>
      <c r="T103" s="21" t="str">
        <f>IF(T_Channel[[#This Row],[Check]]&lt;&gt;"OK","", T_Channel[[#This Row],[LogFolder]] &amp; "\" &amp; T_Channel[[#This Row],[LogFile]])</f>
        <v>D:\EventLogs\Domain Controllers\Security Object Management\DC_SECAM_UM_USERPASSWORDCHANGED.evtx</v>
      </c>
      <c r="U103" s="21" t="str">
        <f>IF(T_Channel[[#This Row],[Safekeeping of logs]]="","",VLOOKUP(T_Channel[[#This Row],[Safekeeping of logs]],T_List_LogMode[],2,FALSE))</f>
        <v>AutoBackup</v>
      </c>
      <c r="V103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Management/User Password Changed</v>
      </c>
    </row>
    <row r="104" spans="2:22" x14ac:dyDescent="0.25">
      <c r="B104" s="7" t="s">
        <v>35</v>
      </c>
      <c r="C104" s="7" t="s">
        <v>81</v>
      </c>
      <c r="D104" s="5" t="s">
        <v>127</v>
      </c>
      <c r="E104" s="5" t="s">
        <v>140</v>
      </c>
      <c r="F104" s="6" t="s">
        <v>44</v>
      </c>
      <c r="G104" s="6" t="s">
        <v>40</v>
      </c>
      <c r="H104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4" s="14" t="s">
        <v>141</v>
      </c>
      <c r="J104" s="5" t="s">
        <v>302</v>
      </c>
      <c r="K104" s="43" t="s">
        <v>281</v>
      </c>
      <c r="L104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Management</v>
      </c>
      <c r="M104" s="26">
        <f>IF(T_Channel[[#This Row],[ProviderName]]="","",COUNTIF($L$12:$L$9999,T_Channel[[#This Row],[ProviderName]]))</f>
        <v>7</v>
      </c>
      <c r="N104" s="26" t="str">
        <f>IF(T_Channel[[#This Row],[Query]]="","Empty","Defined")</f>
        <v>Defined</v>
      </c>
      <c r="O104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DC_SECAM_UM_USERPASSWORDRESET</v>
      </c>
      <c r="P104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04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DC_SECAM_UM_EVENTS</v>
      </c>
      <c r="R104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4" s="21" t="str">
        <f>IF(T_Channel[[#This Row],[Check]]&lt;&gt;"OK","", T_Channel[[#This Row],[ChannelSymbol]] &amp; ".evtx" )</f>
        <v>DC_SECAM_UM_USERPASSWORDRESET.evtx</v>
      </c>
      <c r="T104" s="21" t="str">
        <f>IF(T_Channel[[#This Row],[Check]]&lt;&gt;"OK","", T_Channel[[#This Row],[LogFolder]] &amp; "\" &amp; T_Channel[[#This Row],[LogFile]])</f>
        <v>D:\EventLogs\Domain Controllers\Security Object Management\DC_SECAM_UM_USERPASSWORDRESET.evtx</v>
      </c>
      <c r="U104" s="21" t="str">
        <f>IF(T_Channel[[#This Row],[Safekeeping of logs]]="","",VLOOKUP(T_Channel[[#This Row],[Safekeeping of logs]],T_List_LogMode[],2,FALSE))</f>
        <v>AutoBackup</v>
      </c>
      <c r="V104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Management/User Password Reset</v>
      </c>
    </row>
    <row r="105" spans="2:22" x14ac:dyDescent="0.25">
      <c r="B105" s="7" t="s">
        <v>35</v>
      </c>
      <c r="C105" s="7" t="s">
        <v>81</v>
      </c>
      <c r="D105" s="5" t="s">
        <v>142</v>
      </c>
      <c r="E105" s="5" t="s">
        <v>155</v>
      </c>
      <c r="F105" s="6" t="s">
        <v>156</v>
      </c>
      <c r="G105" s="6" t="s">
        <v>40</v>
      </c>
      <c r="H1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5" s="14" t="s">
        <v>229</v>
      </c>
      <c r="J105" s="5" t="s">
        <v>302</v>
      </c>
      <c r="K105" s="43" t="s">
        <v>281</v>
      </c>
      <c r="L1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Special Events</v>
      </c>
      <c r="M105" s="27">
        <f>IF(T_Channel[[#This Row],[ProviderName]]="","",COUNTIF($L$12:$L$9999,T_Channel[[#This Row],[ProviderName]]))</f>
        <v>7</v>
      </c>
      <c r="N105" s="27" t="str">
        <f>IF(T_Channel[[#This Row],[Query]]="","Empty","Defined")</f>
        <v>Defined</v>
      </c>
      <c r="O1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DC_SECAM_UMEVT_CLEARDEVENTLOG</v>
      </c>
      <c r="P105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DC_SECAM_UMEVT_EVENTS</v>
      </c>
      <c r="R105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5" s="21" t="str">
        <f>IF(T_Channel[[#This Row],[Check]]&lt;&gt;"OK","", T_Channel[[#This Row],[ChannelSymbol]] &amp; ".evtx" )</f>
        <v>DC_SECAM_UMEVT_CLEARDEVENTLOG.evtx</v>
      </c>
      <c r="T105" s="21" t="str">
        <f>IF(T_Channel[[#This Row],[Check]]&lt;&gt;"OK","", T_Channel[[#This Row],[LogFolder]] &amp; "\" &amp; T_Channel[[#This Row],[LogFile]])</f>
        <v>D:\EventLogs\Domain Controllers\Security Object Management\DC_SECAM_UMEVT_CLEARDEVENTLOG.evtx</v>
      </c>
      <c r="U105" s="21" t="str">
        <f>IF(T_Channel[[#This Row],[Safekeeping of logs]]="","",VLOOKUP(T_Channel[[#This Row],[Safekeeping of logs]],T_List_LogMode[],2,FALSE))</f>
        <v>AutoBackup</v>
      </c>
      <c r="V1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Special Events/Cleard Event Log</v>
      </c>
    </row>
    <row r="106" spans="2:22" x14ac:dyDescent="0.25">
      <c r="B106" s="7" t="s">
        <v>35</v>
      </c>
      <c r="C106" s="7" t="s">
        <v>81</v>
      </c>
      <c r="D106" s="5" t="s">
        <v>142</v>
      </c>
      <c r="E106" s="5" t="s">
        <v>143</v>
      </c>
      <c r="F106" s="6" t="s">
        <v>44</v>
      </c>
      <c r="G106" s="6" t="s">
        <v>40</v>
      </c>
      <c r="H106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6" s="14" t="s">
        <v>144</v>
      </c>
      <c r="J106" s="5" t="s">
        <v>302</v>
      </c>
      <c r="K106" s="43" t="s">
        <v>281</v>
      </c>
      <c r="L106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Special Events</v>
      </c>
      <c r="M106" s="26">
        <f>IF(T_Channel[[#This Row],[ProviderName]]="","",COUNTIF($L$12:$L$9999,T_Channel[[#This Row],[ProviderName]]))</f>
        <v>7</v>
      </c>
      <c r="N106" s="26" t="str">
        <f>IF(T_Channel[[#This Row],[Query]]="","Empty","Defined")</f>
        <v>Defined</v>
      </c>
      <c r="O106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DC_SECAM_UMEVT_DSRMPASSWORDCHANGED</v>
      </c>
      <c r="P106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06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DC_SECAM_UMEVT_EVENTS</v>
      </c>
      <c r="R106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6" s="21" t="str">
        <f>IF(T_Channel[[#This Row],[Check]]&lt;&gt;"OK","", T_Channel[[#This Row],[ChannelSymbol]] &amp; ".evtx" )</f>
        <v>DC_SECAM_UMEVT_DSRMPASSWORDCHANGED.evtx</v>
      </c>
      <c r="T106" s="21" t="str">
        <f>IF(T_Channel[[#This Row],[Check]]&lt;&gt;"OK","", T_Channel[[#This Row],[LogFolder]] &amp; "\" &amp; T_Channel[[#This Row],[LogFile]])</f>
        <v>D:\EventLogs\Domain Controllers\Security Object Management\DC_SECAM_UMEVT_DSRMPASSWORDCHANGED.evtx</v>
      </c>
      <c r="U106" s="21" t="str">
        <f>IF(T_Channel[[#This Row],[Safekeeping of logs]]="","",VLOOKUP(T_Channel[[#This Row],[Safekeeping of logs]],T_List_LogMode[],2,FALSE))</f>
        <v>AutoBackup</v>
      </c>
      <c r="V106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Special Events/DSRM Password Changed</v>
      </c>
    </row>
    <row r="107" spans="2:22" x14ac:dyDescent="0.25">
      <c r="B107" s="7" t="s">
        <v>35</v>
      </c>
      <c r="C107" s="7" t="s">
        <v>81</v>
      </c>
      <c r="D107" s="5" t="s">
        <v>142</v>
      </c>
      <c r="E107" s="5" t="s">
        <v>145</v>
      </c>
      <c r="F107" s="6" t="s">
        <v>44</v>
      </c>
      <c r="G107" s="6" t="s">
        <v>40</v>
      </c>
      <c r="H107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7" s="14" t="s">
        <v>146</v>
      </c>
      <c r="J107" s="5" t="s">
        <v>302</v>
      </c>
      <c r="K107" s="43" t="s">
        <v>281</v>
      </c>
      <c r="L107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Special Events</v>
      </c>
      <c r="M107" s="26">
        <f>IF(T_Channel[[#This Row],[ProviderName]]="","",COUNTIF($L$12:$L$9999,T_Channel[[#This Row],[ProviderName]]))</f>
        <v>7</v>
      </c>
      <c r="N107" s="26" t="str">
        <f>IF(T_Channel[[#This Row],[Query]]="","Empty","Defined")</f>
        <v>Defined</v>
      </c>
      <c r="O107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DC_SECAM_UMEVT_USERADMINSDHOLDERAPPLIED</v>
      </c>
      <c r="P107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07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DC_SECAM_UMEVT_EVENTS</v>
      </c>
      <c r="R107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7" s="21" t="str">
        <f>IF(T_Channel[[#This Row],[Check]]&lt;&gt;"OK","", T_Channel[[#This Row],[ChannelSymbol]] &amp; ".evtx" )</f>
        <v>DC_SECAM_UMEVT_USERADMINSDHOLDERAPPLIED.evtx</v>
      </c>
      <c r="T107" s="21" t="str">
        <f>IF(T_Channel[[#This Row],[Check]]&lt;&gt;"OK","", T_Channel[[#This Row],[LogFolder]] &amp; "\" &amp; T_Channel[[#This Row],[LogFile]])</f>
        <v>D:\EventLogs\Domain Controllers\Security Object Management\DC_SECAM_UMEVT_USERADMINSDHOLDERAPPLIED.evtx</v>
      </c>
      <c r="U107" s="21" t="str">
        <f>IF(T_Channel[[#This Row],[Safekeeping of logs]]="","",VLOOKUP(T_Channel[[#This Row],[Safekeeping of logs]],T_List_LogMode[],2,FALSE))</f>
        <v>AutoBackup</v>
      </c>
      <c r="V107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Special Events/User AdminSDHolder Applied</v>
      </c>
    </row>
    <row r="108" spans="2:22" x14ac:dyDescent="0.25">
      <c r="B108" s="7" t="s">
        <v>35</v>
      </c>
      <c r="C108" s="7" t="s">
        <v>81</v>
      </c>
      <c r="D108" s="5" t="s">
        <v>142</v>
      </c>
      <c r="E108" s="5" t="s">
        <v>147</v>
      </c>
      <c r="F108" s="6" t="s">
        <v>44</v>
      </c>
      <c r="G108" s="6" t="s">
        <v>40</v>
      </c>
      <c r="H108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8" s="14" t="s">
        <v>148</v>
      </c>
      <c r="J108" s="5" t="s">
        <v>302</v>
      </c>
      <c r="K108" s="43" t="s">
        <v>281</v>
      </c>
      <c r="L108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Special Events</v>
      </c>
      <c r="M108" s="26">
        <f>IF(T_Channel[[#This Row],[ProviderName]]="","",COUNTIF($L$12:$L$9999,T_Channel[[#This Row],[ProviderName]]))</f>
        <v>7</v>
      </c>
      <c r="N108" s="26" t="str">
        <f>IF(T_Channel[[#This Row],[Query]]="","Empty","Defined")</f>
        <v>Defined</v>
      </c>
      <c r="O108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DC_SECAM_UMEVT_USERLOCKEDOUT</v>
      </c>
      <c r="P108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08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DC_SECAM_UMEVT_EVENTS</v>
      </c>
      <c r="R108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8" s="21" t="str">
        <f>IF(T_Channel[[#This Row],[Check]]&lt;&gt;"OK","", T_Channel[[#This Row],[ChannelSymbol]] &amp; ".evtx" )</f>
        <v>DC_SECAM_UMEVT_USERLOCKEDOUT.evtx</v>
      </c>
      <c r="T108" s="21" t="str">
        <f>IF(T_Channel[[#This Row],[Check]]&lt;&gt;"OK","", T_Channel[[#This Row],[LogFolder]] &amp; "\" &amp; T_Channel[[#This Row],[LogFile]])</f>
        <v>D:\EventLogs\Domain Controllers\Security Object Management\DC_SECAM_UMEVT_USERLOCKEDOUT.evtx</v>
      </c>
      <c r="U108" s="21" t="str">
        <f>IF(T_Channel[[#This Row],[Safekeeping of logs]]="","",VLOOKUP(T_Channel[[#This Row],[Safekeeping of logs]],T_List_LogMode[],2,FALSE))</f>
        <v>AutoBackup</v>
      </c>
      <c r="V108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Special Events/User Locked Out</v>
      </c>
    </row>
    <row r="109" spans="2:22" x14ac:dyDescent="0.25">
      <c r="B109" s="7" t="s">
        <v>35</v>
      </c>
      <c r="C109" s="7" t="s">
        <v>81</v>
      </c>
      <c r="D109" s="5" t="s">
        <v>142</v>
      </c>
      <c r="E109" s="5" t="s">
        <v>149</v>
      </c>
      <c r="F109" s="6" t="s">
        <v>44</v>
      </c>
      <c r="G109" s="6" t="s">
        <v>40</v>
      </c>
      <c r="H109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09" s="14" t="s">
        <v>150</v>
      </c>
      <c r="J109" s="5" t="s">
        <v>302</v>
      </c>
      <c r="K109" s="43" t="s">
        <v>281</v>
      </c>
      <c r="L109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Special Events</v>
      </c>
      <c r="M109" s="26">
        <f>IF(T_Channel[[#This Row],[ProviderName]]="","",COUNTIF($L$12:$L$9999,T_Channel[[#This Row],[ProviderName]]))</f>
        <v>7</v>
      </c>
      <c r="N109" s="26" t="str">
        <f>IF(T_Channel[[#This Row],[Query]]="","Empty","Defined")</f>
        <v>Defined</v>
      </c>
      <c r="O109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DC_SECAM_UMEVT_USERSAMACCOUNTNAMECHANGED</v>
      </c>
      <c r="P109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09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DC_SECAM_UMEVT_EVENTS</v>
      </c>
      <c r="R109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09" s="21" t="str">
        <f>IF(T_Channel[[#This Row],[Check]]&lt;&gt;"OK","", T_Channel[[#This Row],[ChannelSymbol]] &amp; ".evtx" )</f>
        <v>DC_SECAM_UMEVT_USERSAMACCOUNTNAMECHANGED.evtx</v>
      </c>
      <c r="T109" s="21" t="str">
        <f>IF(T_Channel[[#This Row],[Check]]&lt;&gt;"OK","", T_Channel[[#This Row],[LogFolder]] &amp; "\" &amp; T_Channel[[#This Row],[LogFile]])</f>
        <v>D:\EventLogs\Domain Controllers\Security Object Management\DC_SECAM_UMEVT_USERSAMACCOUNTNAMECHANGED.evtx</v>
      </c>
      <c r="U109" s="21" t="str">
        <f>IF(T_Channel[[#This Row],[Safekeeping of logs]]="","",VLOOKUP(T_Channel[[#This Row],[Safekeeping of logs]],T_List_LogMode[],2,FALSE))</f>
        <v>AutoBackup</v>
      </c>
      <c r="V109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Special Events/User SAM Account Name Changed</v>
      </c>
    </row>
    <row r="110" spans="2:22" x14ac:dyDescent="0.25">
      <c r="B110" s="7" t="s">
        <v>35</v>
      </c>
      <c r="C110" s="5" t="s">
        <v>81</v>
      </c>
      <c r="D110" s="5" t="s">
        <v>142</v>
      </c>
      <c r="E110" s="5" t="s">
        <v>151</v>
      </c>
      <c r="F110" s="6" t="s">
        <v>44</v>
      </c>
      <c r="G110" s="6" t="s">
        <v>40</v>
      </c>
      <c r="H110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0" s="14" t="s">
        <v>152</v>
      </c>
      <c r="J110" s="5" t="s">
        <v>302</v>
      </c>
      <c r="K110" s="43" t="s">
        <v>281</v>
      </c>
      <c r="L110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Special Events</v>
      </c>
      <c r="M110" s="26">
        <f>IF(T_Channel[[#This Row],[ProviderName]]="","",COUNTIF($L$12:$L$9999,T_Channel[[#This Row],[ProviderName]]))</f>
        <v>7</v>
      </c>
      <c r="N110" s="26" t="str">
        <f>IF(T_Channel[[#This Row],[Query]]="","Empty","Defined")</f>
        <v>Defined</v>
      </c>
      <c r="O110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DC_SECAM_UMEVT_USERSIDHISTORYCHANGES</v>
      </c>
      <c r="P110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10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DC_SECAM_UMEVT_EVENTS</v>
      </c>
      <c r="R110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10" s="21" t="str">
        <f>IF(T_Channel[[#This Row],[Check]]&lt;&gt;"OK","", T_Channel[[#This Row],[ChannelSymbol]] &amp; ".evtx" )</f>
        <v>DC_SECAM_UMEVT_USERSIDHISTORYCHANGES.evtx</v>
      </c>
      <c r="T110" s="21" t="str">
        <f>IF(T_Channel[[#This Row],[Check]]&lt;&gt;"OK","", T_Channel[[#This Row],[LogFolder]] &amp; "\" &amp; T_Channel[[#This Row],[LogFile]])</f>
        <v>D:\EventLogs\Domain Controllers\Security Object Management\DC_SECAM_UMEVT_USERSIDHISTORYCHANGES.evtx</v>
      </c>
      <c r="U110" s="21" t="str">
        <f>IF(T_Channel[[#This Row],[Safekeeping of logs]]="","",VLOOKUP(T_Channel[[#This Row],[Safekeeping of logs]],T_List_LogMode[],2,FALSE))</f>
        <v>AutoBackup</v>
      </c>
      <c r="V110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Special Events/User SID History Changes</v>
      </c>
    </row>
    <row r="111" spans="2:22" x14ac:dyDescent="0.25">
      <c r="B111" s="7" t="s">
        <v>35</v>
      </c>
      <c r="C111" s="5" t="s">
        <v>81</v>
      </c>
      <c r="D111" s="5" t="s">
        <v>142</v>
      </c>
      <c r="E111" s="5" t="s">
        <v>153</v>
      </c>
      <c r="F111" s="6" t="s">
        <v>44</v>
      </c>
      <c r="G111" s="6" t="s">
        <v>40</v>
      </c>
      <c r="H111" s="26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1" s="14" t="s">
        <v>154</v>
      </c>
      <c r="J111" s="5" t="s">
        <v>302</v>
      </c>
      <c r="K111" s="43" t="s">
        <v>281</v>
      </c>
      <c r="L111" s="11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Controllers-Security Object Management-User Special Events</v>
      </c>
      <c r="M111" s="26">
        <f>IF(T_Channel[[#This Row],[ProviderName]]="","",COUNTIF($L$12:$L$9999,T_Channel[[#This Row],[ProviderName]]))</f>
        <v>7</v>
      </c>
      <c r="N111" s="26" t="str">
        <f>IF(T_Channel[[#This Row],[Query]]="","Empty","Defined")</f>
        <v>Defined</v>
      </c>
      <c r="O111" s="1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DC_SECAM_UMEVT_USERUNLOCKED</v>
      </c>
      <c r="P111" s="2" t="str">
        <f>IF(T_Channel[[#This Row],[Query]]="","empty",LEFT(SUBSTITUTE(T_Channel[[#This Row],[Query]],"&lt;Select Path=""","",1),FIND("""",SUBSTITUTE(T_Channel[[#This Row],[Query]],"&lt;Select Path=""","",1))-1))</f>
        <v>Security</v>
      </c>
      <c r="Q111" s="1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DC_SECAM_UMEVT_EVENTS</v>
      </c>
      <c r="R111" s="21" t="str">
        <f>IF(T_Channel[[#This Row],[Check]]&lt;&gt;"OK","",ReferenceData!$L$5 &amp; "\" &amp; T_Channel[[#This Row],[ChannelNameFolder1]] &amp; "\" &amp; T_Channel[[#This Row],[ChannelNameFolder2]])</f>
        <v>D:\EventLogs\Domain Controllers\Security Object Management</v>
      </c>
      <c r="S111" s="21" t="str">
        <f>IF(T_Channel[[#This Row],[Check]]&lt;&gt;"OK","", T_Channel[[#This Row],[ChannelSymbol]] &amp; ".evtx" )</f>
        <v>DC_SECAM_UMEVT_USERUNLOCKED.evtx</v>
      </c>
      <c r="T111" s="21" t="str">
        <f>IF(T_Channel[[#This Row],[Check]]&lt;&gt;"OK","", T_Channel[[#This Row],[LogFolder]] &amp; "\" &amp; T_Channel[[#This Row],[LogFile]])</f>
        <v>D:\EventLogs\Domain Controllers\Security Object Management\DC_SECAM_UMEVT_USERUNLOCKED.evtx</v>
      </c>
      <c r="U111" s="21" t="str">
        <f>IF(T_Channel[[#This Row],[Safekeeping of logs]]="","",VLOOKUP(T_Channel[[#This Row],[Safekeeping of logs]],T_List_LogMode[],2,FALSE))</f>
        <v>AutoBackup</v>
      </c>
      <c r="V111" s="2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Controllers-Security Object Management-User Special Events/User Unlocked</v>
      </c>
    </row>
    <row r="112" spans="2:22" x14ac:dyDescent="0.25">
      <c r="B112" s="7" t="s">
        <v>35</v>
      </c>
      <c r="C112" s="5" t="s">
        <v>165</v>
      </c>
      <c r="D112" s="5" t="s">
        <v>163</v>
      </c>
      <c r="E112" s="5" t="s">
        <v>238</v>
      </c>
      <c r="F112" s="6" t="s">
        <v>44</v>
      </c>
      <c r="G112" s="6" t="s">
        <v>40</v>
      </c>
      <c r="H1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2" s="14" t="s">
        <v>246</v>
      </c>
      <c r="J112" s="5" t="s">
        <v>302</v>
      </c>
      <c r="K112" s="43" t="s">
        <v>281</v>
      </c>
      <c r="L1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Controllers-Services-Criticals</v>
      </c>
      <c r="M112" s="27">
        <f>IF(T_Channel[[#This Row],[ProviderName]]="","",COUNTIF($L$12:$L$9999,T_Channel[[#This Row],[ProviderName]]))</f>
        <v>5</v>
      </c>
      <c r="N112" s="27" t="str">
        <f>IF(T_Channel[[#This Row],[Query]]="","Empty","Defined")</f>
        <v>Defined</v>
      </c>
      <c r="O1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DC_SVC_CRITIC_ACTIVEDIRECTORYWEBSERVICES</v>
      </c>
      <c r="P112" s="23" t="str">
        <f>IF(T_Channel[[#This Row],[Query]]="","empty",LEFT(SUBSTITUTE(T_Channel[[#This Row],[Query]],"&lt;Select Path=""","",1),FIND("""",SUBSTITUTE(T_Channel[[#This Row],[Query]],"&lt;Select Path=""","",1))-1))</f>
        <v>Active Directory Web Services</v>
      </c>
      <c r="Q1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DC_SVC_CRITIC_EVENTS</v>
      </c>
      <c r="R112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12" s="21" t="str">
        <f>IF(T_Channel[[#This Row],[Check]]&lt;&gt;"OK","", T_Channel[[#This Row],[ChannelSymbol]] &amp; ".evtx" )</f>
        <v>DC_SVC_CRITIC_ACTIVEDIRECTORYWEBSERVICES.evtx</v>
      </c>
      <c r="T112" s="21" t="str">
        <f>IF(T_Channel[[#This Row],[Check]]&lt;&gt;"OK","", T_Channel[[#This Row],[LogFolder]] &amp; "\" &amp; T_Channel[[#This Row],[LogFile]])</f>
        <v>D:\EventLogs\Domain Controllers\Services\DC_SVC_CRITIC_ACTIVEDIRECTORYWEBSERVICES.evtx</v>
      </c>
      <c r="U112" s="21" t="str">
        <f>IF(T_Channel[[#This Row],[Safekeeping of logs]]="","",VLOOKUP(T_Channel[[#This Row],[Safekeeping of logs]],T_List_LogMode[],2,FALSE))</f>
        <v>AutoBackup</v>
      </c>
      <c r="V1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Controllers-Services-Criticals/Active Directory Web Services</v>
      </c>
    </row>
    <row r="113" spans="2:22" x14ac:dyDescent="0.25">
      <c r="B113" s="7" t="s">
        <v>35</v>
      </c>
      <c r="C113" s="5" t="s">
        <v>165</v>
      </c>
      <c r="D113" s="5" t="s">
        <v>163</v>
      </c>
      <c r="E113" s="5" t="s">
        <v>239</v>
      </c>
      <c r="F113" s="6" t="s">
        <v>44</v>
      </c>
      <c r="G113" s="6" t="s">
        <v>40</v>
      </c>
      <c r="H1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3" s="14" t="s">
        <v>245</v>
      </c>
      <c r="J113" s="5" t="s">
        <v>302</v>
      </c>
      <c r="K113" s="43" t="s">
        <v>281</v>
      </c>
      <c r="L1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Controllers-Services-Criticals</v>
      </c>
      <c r="M113" s="27">
        <f>IF(T_Channel[[#This Row],[ProviderName]]="","",COUNTIF($L$12:$L$9999,T_Channel[[#This Row],[ProviderName]]))</f>
        <v>5</v>
      </c>
      <c r="N113" s="27" t="str">
        <f>IF(T_Channel[[#This Row],[Query]]="","Empty","Defined")</f>
        <v>Defined</v>
      </c>
      <c r="O1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DC_SVC_CRITIC_DFSREPLICATION</v>
      </c>
      <c r="P113" s="23" t="str">
        <f>IF(T_Channel[[#This Row],[Query]]="","empty",LEFT(SUBSTITUTE(T_Channel[[#This Row],[Query]],"&lt;Select Path=""","",1),FIND("""",SUBSTITUTE(T_Channel[[#This Row],[Query]],"&lt;Select Path=""","",1))-1))</f>
        <v>DFS Replication</v>
      </c>
      <c r="Q1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DC_SVC_CRITIC_EVENTS</v>
      </c>
      <c r="R113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13" s="21" t="str">
        <f>IF(T_Channel[[#This Row],[Check]]&lt;&gt;"OK","", T_Channel[[#This Row],[ChannelSymbol]] &amp; ".evtx" )</f>
        <v>DC_SVC_CRITIC_DFSREPLICATION.evtx</v>
      </c>
      <c r="T113" s="21" t="str">
        <f>IF(T_Channel[[#This Row],[Check]]&lt;&gt;"OK","", T_Channel[[#This Row],[LogFolder]] &amp; "\" &amp; T_Channel[[#This Row],[LogFile]])</f>
        <v>D:\EventLogs\Domain Controllers\Services\DC_SVC_CRITIC_DFSREPLICATION.evtx</v>
      </c>
      <c r="U113" s="21" t="str">
        <f>IF(T_Channel[[#This Row],[Safekeeping of logs]]="","",VLOOKUP(T_Channel[[#This Row],[Safekeeping of logs]],T_List_LogMode[],2,FALSE))</f>
        <v>AutoBackup</v>
      </c>
      <c r="V1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Controllers-Services-Criticals/DFS Replication</v>
      </c>
    </row>
    <row r="114" spans="2:22" x14ac:dyDescent="0.25">
      <c r="B114" s="7" t="s">
        <v>35</v>
      </c>
      <c r="C114" s="5" t="s">
        <v>165</v>
      </c>
      <c r="D114" s="5" t="s">
        <v>163</v>
      </c>
      <c r="E114" s="5" t="s">
        <v>217</v>
      </c>
      <c r="F114" s="6" t="s">
        <v>44</v>
      </c>
      <c r="G114" s="6" t="s">
        <v>40</v>
      </c>
      <c r="H1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4" s="14" t="s">
        <v>244</v>
      </c>
      <c r="J114" s="5" t="s">
        <v>302</v>
      </c>
      <c r="K114" s="43" t="s">
        <v>281</v>
      </c>
      <c r="L1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Controllers-Services-Criticals</v>
      </c>
      <c r="M114" s="27">
        <f>IF(T_Channel[[#This Row],[ProviderName]]="","",COUNTIF($L$12:$L$9999,T_Channel[[#This Row],[ProviderName]]))</f>
        <v>5</v>
      </c>
      <c r="N114" s="27" t="str">
        <f>IF(T_Channel[[#This Row],[Query]]="","Empty","Defined")</f>
        <v>Defined</v>
      </c>
      <c r="O1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DC_SVC_CRITIC_DIRECTORYSERVICE</v>
      </c>
      <c r="P114" s="23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1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DC_SVC_CRITIC_EVENTS</v>
      </c>
      <c r="R114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14" s="21" t="str">
        <f>IF(T_Channel[[#This Row],[Check]]&lt;&gt;"OK","", T_Channel[[#This Row],[ChannelSymbol]] &amp; ".evtx" )</f>
        <v>DC_SVC_CRITIC_DIRECTORYSERVICE.evtx</v>
      </c>
      <c r="T114" s="21" t="str">
        <f>IF(T_Channel[[#This Row],[Check]]&lt;&gt;"OK","", T_Channel[[#This Row],[LogFolder]] &amp; "\" &amp; T_Channel[[#This Row],[LogFile]])</f>
        <v>D:\EventLogs\Domain Controllers\Services\DC_SVC_CRITIC_DIRECTORYSERVICE.evtx</v>
      </c>
      <c r="U114" s="21" t="str">
        <f>IF(T_Channel[[#This Row],[Safekeeping of logs]]="","",VLOOKUP(T_Channel[[#This Row],[Safekeeping of logs]],T_List_LogMode[],2,FALSE))</f>
        <v>AutoBackup</v>
      </c>
      <c r="V1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Controllers-Services-Criticals/Directory Service</v>
      </c>
    </row>
    <row r="115" spans="2:22" x14ac:dyDescent="0.25">
      <c r="B115" s="7" t="s">
        <v>35</v>
      </c>
      <c r="C115" s="5" t="s">
        <v>165</v>
      </c>
      <c r="D115" s="5" t="s">
        <v>163</v>
      </c>
      <c r="E115" s="5" t="s">
        <v>240</v>
      </c>
      <c r="F115" s="6" t="s">
        <v>44</v>
      </c>
      <c r="G115" s="6" t="s">
        <v>40</v>
      </c>
      <c r="H1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5" s="14" t="s">
        <v>243</v>
      </c>
      <c r="J115" s="5" t="s">
        <v>302</v>
      </c>
      <c r="K115" s="43" t="s">
        <v>281</v>
      </c>
      <c r="L1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Controllers-Services-Criticals</v>
      </c>
      <c r="M115" s="27">
        <f>IF(T_Channel[[#This Row],[ProviderName]]="","",COUNTIF($L$12:$L$9999,T_Channel[[#This Row],[ProviderName]]))</f>
        <v>5</v>
      </c>
      <c r="N115" s="27" t="str">
        <f>IF(T_Channel[[#This Row],[Query]]="","Empty","Defined")</f>
        <v>Defined</v>
      </c>
      <c r="O1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DC_SVC_CRITIC_DNSSERVER</v>
      </c>
      <c r="P115" s="23" t="str">
        <f>IF(T_Channel[[#This Row],[Query]]="","empty",LEFT(SUBSTITUTE(T_Channel[[#This Row],[Query]],"&lt;Select Path=""","",1),FIND("""",SUBSTITUTE(T_Channel[[#This Row],[Query]],"&lt;Select Path=""","",1))-1))</f>
        <v>DNS Server</v>
      </c>
      <c r="Q1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DC_SVC_CRITIC_EVENTS</v>
      </c>
      <c r="R115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15" s="21" t="str">
        <f>IF(T_Channel[[#This Row],[Check]]&lt;&gt;"OK","", T_Channel[[#This Row],[ChannelSymbol]] &amp; ".evtx" )</f>
        <v>DC_SVC_CRITIC_DNSSERVER.evtx</v>
      </c>
      <c r="T115" s="21" t="str">
        <f>IF(T_Channel[[#This Row],[Check]]&lt;&gt;"OK","", T_Channel[[#This Row],[LogFolder]] &amp; "\" &amp; T_Channel[[#This Row],[LogFile]])</f>
        <v>D:\EventLogs\Domain Controllers\Services\DC_SVC_CRITIC_DNSSERVER.evtx</v>
      </c>
      <c r="U115" s="21" t="str">
        <f>IF(T_Channel[[#This Row],[Safekeeping of logs]]="","",VLOOKUP(T_Channel[[#This Row],[Safekeeping of logs]],T_List_LogMode[],2,FALSE))</f>
        <v>AutoBackup</v>
      </c>
      <c r="V1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Controllers-Services-Criticals/DNS Server</v>
      </c>
    </row>
    <row r="116" spans="2:22" x14ac:dyDescent="0.25">
      <c r="B116" s="7" t="s">
        <v>35</v>
      </c>
      <c r="C116" s="5" t="s">
        <v>165</v>
      </c>
      <c r="D116" s="5" t="s">
        <v>163</v>
      </c>
      <c r="E116" s="5" t="s">
        <v>241</v>
      </c>
      <c r="F116" s="6" t="s">
        <v>44</v>
      </c>
      <c r="G116" s="6" t="s">
        <v>40</v>
      </c>
      <c r="H1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6" s="14" t="s">
        <v>242</v>
      </c>
      <c r="J116" s="5" t="s">
        <v>302</v>
      </c>
      <c r="K116" s="43" t="s">
        <v>281</v>
      </c>
      <c r="L1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Controllers-Services-Criticals</v>
      </c>
      <c r="M116" s="27">
        <f>IF(T_Channel[[#This Row],[ProviderName]]="","",COUNTIF($L$12:$L$9999,T_Channel[[#This Row],[ProviderName]]))</f>
        <v>5</v>
      </c>
      <c r="N116" s="27" t="str">
        <f>IF(T_Channel[[#This Row],[Query]]="","Empty","Defined")</f>
        <v>Defined</v>
      </c>
      <c r="O1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DC_SVC_CRITIC_KEYMANAGEMENTSERVICE</v>
      </c>
      <c r="P116" s="23" t="str">
        <f>IF(T_Channel[[#This Row],[Query]]="","empty",LEFT(SUBSTITUTE(T_Channel[[#This Row],[Query]],"&lt;Select Path=""","",1),FIND("""",SUBSTITUTE(T_Channel[[#This Row],[Query]],"&lt;Select Path=""","",1))-1))</f>
        <v>Key Management Service</v>
      </c>
      <c r="Q1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DC_SVC_CRITIC_EVENTS</v>
      </c>
      <c r="R116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16" s="21" t="str">
        <f>IF(T_Channel[[#This Row],[Check]]&lt;&gt;"OK","", T_Channel[[#This Row],[ChannelSymbol]] &amp; ".evtx" )</f>
        <v>DC_SVC_CRITIC_KEYMANAGEMENTSERVICE.evtx</v>
      </c>
      <c r="T116" s="21" t="str">
        <f>IF(T_Channel[[#This Row],[Check]]&lt;&gt;"OK","", T_Channel[[#This Row],[LogFolder]] &amp; "\" &amp; T_Channel[[#This Row],[LogFile]])</f>
        <v>D:\EventLogs\Domain Controllers\Services\DC_SVC_CRITIC_KEYMANAGEMENTSERVICE.evtx</v>
      </c>
      <c r="U116" s="21" t="str">
        <f>IF(T_Channel[[#This Row],[Safekeeping of logs]]="","",VLOOKUP(T_Channel[[#This Row],[Safekeeping of logs]],T_List_LogMode[],2,FALSE))</f>
        <v>AutoBackup</v>
      </c>
      <c r="V1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Controllers-Services-Criticals/Key Management Service</v>
      </c>
    </row>
    <row r="117" spans="2:22" x14ac:dyDescent="0.25">
      <c r="B117" s="7" t="s">
        <v>35</v>
      </c>
      <c r="C117" s="5" t="s">
        <v>165</v>
      </c>
      <c r="D117" s="5" t="s">
        <v>162</v>
      </c>
      <c r="E117" s="5" t="s">
        <v>238</v>
      </c>
      <c r="F117" s="6" t="s">
        <v>44</v>
      </c>
      <c r="G117" s="6" t="s">
        <v>40</v>
      </c>
      <c r="H1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7" s="14" t="s">
        <v>251</v>
      </c>
      <c r="J117" s="5" t="s">
        <v>302</v>
      </c>
      <c r="K117" s="43" t="s">
        <v>281</v>
      </c>
      <c r="L1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Controllers-Services-Errors</v>
      </c>
      <c r="M117" s="27">
        <f>IF(T_Channel[[#This Row],[ProviderName]]="","",COUNTIF($L$12:$L$9999,T_Channel[[#This Row],[ProviderName]]))</f>
        <v>5</v>
      </c>
      <c r="N117" s="27" t="str">
        <f>IF(T_Channel[[#This Row],[Query]]="","Empty","Defined")</f>
        <v>Defined</v>
      </c>
      <c r="O1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DC_SVC_ERROR_ACTIVEDIRECTORYWEBSERVICES</v>
      </c>
      <c r="P117" s="23" t="str">
        <f>IF(T_Channel[[#This Row],[Query]]="","empty",LEFT(SUBSTITUTE(T_Channel[[#This Row],[Query]],"&lt;Select Path=""","",1),FIND("""",SUBSTITUTE(T_Channel[[#This Row],[Query]],"&lt;Select Path=""","",1))-1))</f>
        <v>Active Directory Web Services</v>
      </c>
      <c r="Q1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DC_SVC_ERROR_EVENTS</v>
      </c>
      <c r="R117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17" s="21" t="str">
        <f>IF(T_Channel[[#This Row],[Check]]&lt;&gt;"OK","", T_Channel[[#This Row],[ChannelSymbol]] &amp; ".evtx" )</f>
        <v>DC_SVC_ERROR_ACTIVEDIRECTORYWEBSERVICES.evtx</v>
      </c>
      <c r="T117" s="21" t="str">
        <f>IF(T_Channel[[#This Row],[Check]]&lt;&gt;"OK","", T_Channel[[#This Row],[LogFolder]] &amp; "\" &amp; T_Channel[[#This Row],[LogFile]])</f>
        <v>D:\EventLogs\Domain Controllers\Services\DC_SVC_ERROR_ACTIVEDIRECTORYWEBSERVICES.evtx</v>
      </c>
      <c r="U117" s="21" t="str">
        <f>IF(T_Channel[[#This Row],[Safekeeping of logs]]="","",VLOOKUP(T_Channel[[#This Row],[Safekeeping of logs]],T_List_LogMode[],2,FALSE))</f>
        <v>AutoBackup</v>
      </c>
      <c r="V1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Controllers-Services-Errors/Active Directory Web Services</v>
      </c>
    </row>
    <row r="118" spans="2:22" x14ac:dyDescent="0.25">
      <c r="B118" s="7" t="s">
        <v>35</v>
      </c>
      <c r="C118" s="5" t="s">
        <v>165</v>
      </c>
      <c r="D118" s="5" t="s">
        <v>162</v>
      </c>
      <c r="E118" s="5" t="s">
        <v>239</v>
      </c>
      <c r="F118" s="6" t="s">
        <v>44</v>
      </c>
      <c r="G118" s="6" t="s">
        <v>40</v>
      </c>
      <c r="H1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8" s="14" t="s">
        <v>250</v>
      </c>
      <c r="J118" s="5" t="s">
        <v>302</v>
      </c>
      <c r="K118" s="43" t="s">
        <v>281</v>
      </c>
      <c r="L1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Controllers-Services-Errors</v>
      </c>
      <c r="M118" s="27">
        <f>IF(T_Channel[[#This Row],[ProviderName]]="","",COUNTIF($L$12:$L$9999,T_Channel[[#This Row],[ProviderName]]))</f>
        <v>5</v>
      </c>
      <c r="N118" s="27" t="str">
        <f>IF(T_Channel[[#This Row],[Query]]="","Empty","Defined")</f>
        <v>Defined</v>
      </c>
      <c r="O1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DC_SVC_ERROR_DFSREPLICATION</v>
      </c>
      <c r="P118" s="23" t="str">
        <f>IF(T_Channel[[#This Row],[Query]]="","empty",LEFT(SUBSTITUTE(T_Channel[[#This Row],[Query]],"&lt;Select Path=""","",1),FIND("""",SUBSTITUTE(T_Channel[[#This Row],[Query]],"&lt;Select Path=""","",1))-1))</f>
        <v>DFS Replication</v>
      </c>
      <c r="Q1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DC_SVC_ERROR_EVENTS</v>
      </c>
      <c r="R118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18" s="21" t="str">
        <f>IF(T_Channel[[#This Row],[Check]]&lt;&gt;"OK","", T_Channel[[#This Row],[ChannelSymbol]] &amp; ".evtx" )</f>
        <v>DC_SVC_ERROR_DFSREPLICATION.evtx</v>
      </c>
      <c r="T118" s="21" t="str">
        <f>IF(T_Channel[[#This Row],[Check]]&lt;&gt;"OK","", T_Channel[[#This Row],[LogFolder]] &amp; "\" &amp; T_Channel[[#This Row],[LogFile]])</f>
        <v>D:\EventLogs\Domain Controllers\Services\DC_SVC_ERROR_DFSREPLICATION.evtx</v>
      </c>
      <c r="U118" s="21" t="str">
        <f>IF(T_Channel[[#This Row],[Safekeeping of logs]]="","",VLOOKUP(T_Channel[[#This Row],[Safekeeping of logs]],T_List_LogMode[],2,FALSE))</f>
        <v>AutoBackup</v>
      </c>
      <c r="V1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Controllers-Services-Errors/DFS Replication</v>
      </c>
    </row>
    <row r="119" spans="2:22" x14ac:dyDescent="0.25">
      <c r="B119" s="7" t="s">
        <v>35</v>
      </c>
      <c r="C119" s="5" t="s">
        <v>165</v>
      </c>
      <c r="D119" s="5" t="s">
        <v>162</v>
      </c>
      <c r="E119" s="5" t="s">
        <v>217</v>
      </c>
      <c r="F119" s="6" t="s">
        <v>44</v>
      </c>
      <c r="G119" s="6" t="s">
        <v>40</v>
      </c>
      <c r="H1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19" s="14" t="s">
        <v>249</v>
      </c>
      <c r="J119" s="5" t="s">
        <v>302</v>
      </c>
      <c r="K119" s="43" t="s">
        <v>281</v>
      </c>
      <c r="L1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Controllers-Services-Errors</v>
      </c>
      <c r="M119" s="27">
        <f>IF(T_Channel[[#This Row],[ProviderName]]="","",COUNTIF($L$12:$L$9999,T_Channel[[#This Row],[ProviderName]]))</f>
        <v>5</v>
      </c>
      <c r="N119" s="27" t="str">
        <f>IF(T_Channel[[#This Row],[Query]]="","Empty","Defined")</f>
        <v>Defined</v>
      </c>
      <c r="O1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DC_SVC_ERROR_DIRECTORYSERVICE</v>
      </c>
      <c r="P119" s="23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1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DC_SVC_ERROR_EVENTS</v>
      </c>
      <c r="R119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19" s="21" t="str">
        <f>IF(T_Channel[[#This Row],[Check]]&lt;&gt;"OK","", T_Channel[[#This Row],[ChannelSymbol]] &amp; ".evtx" )</f>
        <v>DC_SVC_ERROR_DIRECTORYSERVICE.evtx</v>
      </c>
      <c r="T119" s="21" t="str">
        <f>IF(T_Channel[[#This Row],[Check]]&lt;&gt;"OK","", T_Channel[[#This Row],[LogFolder]] &amp; "\" &amp; T_Channel[[#This Row],[LogFile]])</f>
        <v>D:\EventLogs\Domain Controllers\Services\DC_SVC_ERROR_DIRECTORYSERVICE.evtx</v>
      </c>
      <c r="U119" s="21" t="str">
        <f>IF(T_Channel[[#This Row],[Safekeeping of logs]]="","",VLOOKUP(T_Channel[[#This Row],[Safekeeping of logs]],T_List_LogMode[],2,FALSE))</f>
        <v>AutoBackup</v>
      </c>
      <c r="V1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Controllers-Services-Errors/Directory Service</v>
      </c>
    </row>
    <row r="120" spans="2:22" x14ac:dyDescent="0.25">
      <c r="B120" s="7" t="s">
        <v>35</v>
      </c>
      <c r="C120" s="5" t="s">
        <v>165</v>
      </c>
      <c r="D120" s="5" t="s">
        <v>162</v>
      </c>
      <c r="E120" s="5" t="s">
        <v>240</v>
      </c>
      <c r="F120" s="6" t="s">
        <v>44</v>
      </c>
      <c r="G120" s="6" t="s">
        <v>40</v>
      </c>
      <c r="H1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0" s="14" t="s">
        <v>248</v>
      </c>
      <c r="J120" s="5" t="s">
        <v>302</v>
      </c>
      <c r="K120" s="43" t="s">
        <v>281</v>
      </c>
      <c r="L1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Controllers-Services-Errors</v>
      </c>
      <c r="M120" s="27">
        <f>IF(T_Channel[[#This Row],[ProviderName]]="","",COUNTIF($L$12:$L$9999,T_Channel[[#This Row],[ProviderName]]))</f>
        <v>5</v>
      </c>
      <c r="N120" s="27" t="str">
        <f>IF(T_Channel[[#This Row],[Query]]="","Empty","Defined")</f>
        <v>Defined</v>
      </c>
      <c r="O1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DC_SVC_ERROR_DNSSERVER</v>
      </c>
      <c r="P120" s="23" t="str">
        <f>IF(T_Channel[[#This Row],[Query]]="","empty",LEFT(SUBSTITUTE(T_Channel[[#This Row],[Query]],"&lt;Select Path=""","",1),FIND("""",SUBSTITUTE(T_Channel[[#This Row],[Query]],"&lt;Select Path=""","",1))-1))</f>
        <v>DNS Server</v>
      </c>
      <c r="Q1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DC_SVC_ERROR_EVENTS</v>
      </c>
      <c r="R120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0" s="21" t="str">
        <f>IF(T_Channel[[#This Row],[Check]]&lt;&gt;"OK","", T_Channel[[#This Row],[ChannelSymbol]] &amp; ".evtx" )</f>
        <v>DC_SVC_ERROR_DNSSERVER.evtx</v>
      </c>
      <c r="T120" s="21" t="str">
        <f>IF(T_Channel[[#This Row],[Check]]&lt;&gt;"OK","", T_Channel[[#This Row],[LogFolder]] &amp; "\" &amp; T_Channel[[#This Row],[LogFile]])</f>
        <v>D:\EventLogs\Domain Controllers\Services\DC_SVC_ERROR_DNSSERVER.evtx</v>
      </c>
      <c r="U120" s="21" t="str">
        <f>IF(T_Channel[[#This Row],[Safekeeping of logs]]="","",VLOOKUP(T_Channel[[#This Row],[Safekeeping of logs]],T_List_LogMode[],2,FALSE))</f>
        <v>AutoBackup</v>
      </c>
      <c r="V1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Controllers-Services-Errors/DNS Server</v>
      </c>
    </row>
    <row r="121" spans="2:22" x14ac:dyDescent="0.25">
      <c r="B121" s="7" t="s">
        <v>35</v>
      </c>
      <c r="C121" s="5" t="s">
        <v>165</v>
      </c>
      <c r="D121" s="5" t="s">
        <v>162</v>
      </c>
      <c r="E121" s="5" t="s">
        <v>241</v>
      </c>
      <c r="F121" s="6" t="s">
        <v>44</v>
      </c>
      <c r="G121" s="6" t="s">
        <v>40</v>
      </c>
      <c r="H1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1" s="14" t="s">
        <v>247</v>
      </c>
      <c r="J121" s="5" t="s">
        <v>302</v>
      </c>
      <c r="K121" s="43" t="s">
        <v>281</v>
      </c>
      <c r="L1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Controllers-Services-Errors</v>
      </c>
      <c r="M121" s="27">
        <f>IF(T_Channel[[#This Row],[ProviderName]]="","",COUNTIF($L$12:$L$9999,T_Channel[[#This Row],[ProviderName]]))</f>
        <v>5</v>
      </c>
      <c r="N121" s="27" t="str">
        <f>IF(T_Channel[[#This Row],[Query]]="","Empty","Defined")</f>
        <v>Defined</v>
      </c>
      <c r="O1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DC_SVC_ERROR_KEYMANAGEMENTSERVICE</v>
      </c>
      <c r="P121" s="23" t="str">
        <f>IF(T_Channel[[#This Row],[Query]]="","empty",LEFT(SUBSTITUTE(T_Channel[[#This Row],[Query]],"&lt;Select Path=""","",1),FIND("""",SUBSTITUTE(T_Channel[[#This Row],[Query]],"&lt;Select Path=""","",1))-1))</f>
        <v>Key Management Service</v>
      </c>
      <c r="Q1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DC_SVC_ERROR_EVENTS</v>
      </c>
      <c r="R121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1" s="21" t="str">
        <f>IF(T_Channel[[#This Row],[Check]]&lt;&gt;"OK","", T_Channel[[#This Row],[ChannelSymbol]] &amp; ".evtx" )</f>
        <v>DC_SVC_ERROR_KEYMANAGEMENTSERVICE.evtx</v>
      </c>
      <c r="T121" s="21" t="str">
        <f>IF(T_Channel[[#This Row],[Check]]&lt;&gt;"OK","", T_Channel[[#This Row],[LogFolder]] &amp; "\" &amp; T_Channel[[#This Row],[LogFile]])</f>
        <v>D:\EventLogs\Domain Controllers\Services\DC_SVC_ERROR_KEYMANAGEMENTSERVICE.evtx</v>
      </c>
      <c r="U121" s="21" t="str">
        <f>IF(T_Channel[[#This Row],[Safekeeping of logs]]="","",VLOOKUP(T_Channel[[#This Row],[Safekeeping of logs]],T_List_LogMode[],2,FALSE))</f>
        <v>AutoBackup</v>
      </c>
      <c r="V1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Controllers-Services-Errors/Key Management Service</v>
      </c>
    </row>
    <row r="122" spans="2:22" x14ac:dyDescent="0.25">
      <c r="B122" s="7" t="s">
        <v>35</v>
      </c>
      <c r="C122" s="5" t="s">
        <v>165</v>
      </c>
      <c r="D122" s="5" t="s">
        <v>158</v>
      </c>
      <c r="E122" s="5" t="s">
        <v>238</v>
      </c>
      <c r="F122" s="6" t="s">
        <v>44</v>
      </c>
      <c r="G122" s="6" t="s">
        <v>160</v>
      </c>
      <c r="H1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2" s="14" t="s">
        <v>261</v>
      </c>
      <c r="J122" s="5" t="s">
        <v>302</v>
      </c>
      <c r="K122" s="43" t="s">
        <v>281</v>
      </c>
      <c r="L1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Controllers-Services-Informations</v>
      </c>
      <c r="M122" s="27">
        <f>IF(T_Channel[[#This Row],[ProviderName]]="","",COUNTIF($L$12:$L$9999,T_Channel[[#This Row],[ProviderName]]))</f>
        <v>5</v>
      </c>
      <c r="N122" s="27" t="str">
        <f>IF(T_Channel[[#This Row],[Query]]="","Empty","Defined")</f>
        <v>Defined</v>
      </c>
      <c r="O1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DC_SVC_INFO_ACTIVEDIRECTORYWEBSERVICES</v>
      </c>
      <c r="P122" s="23" t="str">
        <f>IF(T_Channel[[#This Row],[Query]]="","empty",LEFT(SUBSTITUTE(T_Channel[[#This Row],[Query]],"&lt;Select Path=""","",1),FIND("""",SUBSTITUTE(T_Channel[[#This Row],[Query]],"&lt;Select Path=""","",1))-1))</f>
        <v>Active Directory Web Services</v>
      </c>
      <c r="Q1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DC_SVC_INFO_EVENTS</v>
      </c>
      <c r="R122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2" s="21" t="str">
        <f>IF(T_Channel[[#This Row],[Check]]&lt;&gt;"OK","", T_Channel[[#This Row],[ChannelSymbol]] &amp; ".evtx" )</f>
        <v>DC_SVC_INFO_ACTIVEDIRECTORYWEBSERVICES.evtx</v>
      </c>
      <c r="T122" s="21" t="str">
        <f>IF(T_Channel[[#This Row],[Check]]&lt;&gt;"OK","", T_Channel[[#This Row],[LogFolder]] &amp; "\" &amp; T_Channel[[#This Row],[LogFile]])</f>
        <v>D:\EventLogs\Domain Controllers\Services\DC_SVC_INFO_ACTIVEDIRECTORYWEBSERVICES.evtx</v>
      </c>
      <c r="U122" s="21" t="str">
        <f>IF(T_Channel[[#This Row],[Safekeeping of logs]]="","",VLOOKUP(T_Channel[[#This Row],[Safekeeping of logs]],T_List_LogMode[],2,FALSE))</f>
        <v>Circular</v>
      </c>
      <c r="V1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Controllers-Services-Informations/Active Directory Web Services</v>
      </c>
    </row>
    <row r="123" spans="2:22" x14ac:dyDescent="0.25">
      <c r="B123" s="7" t="s">
        <v>35</v>
      </c>
      <c r="C123" s="5" t="s">
        <v>165</v>
      </c>
      <c r="D123" s="5" t="s">
        <v>158</v>
      </c>
      <c r="E123" s="5" t="s">
        <v>239</v>
      </c>
      <c r="F123" s="6" t="s">
        <v>44</v>
      </c>
      <c r="G123" s="6" t="s">
        <v>160</v>
      </c>
      <c r="H1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3" s="14" t="s">
        <v>260</v>
      </c>
      <c r="J123" s="5" t="s">
        <v>302</v>
      </c>
      <c r="K123" s="43" t="s">
        <v>281</v>
      </c>
      <c r="L1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Controllers-Services-Informations</v>
      </c>
      <c r="M123" s="27">
        <f>IF(T_Channel[[#This Row],[ProviderName]]="","",COUNTIF($L$12:$L$9999,T_Channel[[#This Row],[ProviderName]]))</f>
        <v>5</v>
      </c>
      <c r="N123" s="27" t="str">
        <f>IF(T_Channel[[#This Row],[Query]]="","Empty","Defined")</f>
        <v>Defined</v>
      </c>
      <c r="O1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DC_SVC_INFO_DFSREPLICATION</v>
      </c>
      <c r="P123" s="23" t="str">
        <f>IF(T_Channel[[#This Row],[Query]]="","empty",LEFT(SUBSTITUTE(T_Channel[[#This Row],[Query]],"&lt;Select Path=""","",1),FIND("""",SUBSTITUTE(T_Channel[[#This Row],[Query]],"&lt;Select Path=""","",1))-1))</f>
        <v>DFS Replication</v>
      </c>
      <c r="Q1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DC_SVC_INFO_EVENTS</v>
      </c>
      <c r="R123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3" s="21" t="str">
        <f>IF(T_Channel[[#This Row],[Check]]&lt;&gt;"OK","", T_Channel[[#This Row],[ChannelSymbol]] &amp; ".evtx" )</f>
        <v>DC_SVC_INFO_DFSREPLICATION.evtx</v>
      </c>
      <c r="T123" s="21" t="str">
        <f>IF(T_Channel[[#This Row],[Check]]&lt;&gt;"OK","", T_Channel[[#This Row],[LogFolder]] &amp; "\" &amp; T_Channel[[#This Row],[LogFile]])</f>
        <v>D:\EventLogs\Domain Controllers\Services\DC_SVC_INFO_DFSREPLICATION.evtx</v>
      </c>
      <c r="U123" s="21" t="str">
        <f>IF(T_Channel[[#This Row],[Safekeeping of logs]]="","",VLOOKUP(T_Channel[[#This Row],[Safekeeping of logs]],T_List_LogMode[],2,FALSE))</f>
        <v>Circular</v>
      </c>
      <c r="V1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Controllers-Services-Informations/DFS Replication</v>
      </c>
    </row>
    <row r="124" spans="2:22" x14ac:dyDescent="0.25">
      <c r="B124" s="7" t="s">
        <v>35</v>
      </c>
      <c r="C124" s="5" t="s">
        <v>165</v>
      </c>
      <c r="D124" s="5" t="s">
        <v>158</v>
      </c>
      <c r="E124" s="5" t="s">
        <v>217</v>
      </c>
      <c r="F124" s="6" t="s">
        <v>44</v>
      </c>
      <c r="G124" s="6" t="s">
        <v>160</v>
      </c>
      <c r="H1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4" s="36" t="s">
        <v>259</v>
      </c>
      <c r="J124" s="5" t="s">
        <v>302</v>
      </c>
      <c r="K124" s="43" t="s">
        <v>281</v>
      </c>
      <c r="L1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Controllers-Services-Informations</v>
      </c>
      <c r="M124" s="27">
        <f>IF(T_Channel[[#This Row],[ProviderName]]="","",COUNTIF($L$12:$L$9999,T_Channel[[#This Row],[ProviderName]]))</f>
        <v>5</v>
      </c>
      <c r="N124" s="27" t="str">
        <f>IF(T_Channel[[#This Row],[Query]]="","Empty","Defined")</f>
        <v>Defined</v>
      </c>
      <c r="O1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DC_SVC_INFO_DIRECTORYSERVICE</v>
      </c>
      <c r="P124" s="23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1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DC_SVC_INFO_EVENTS</v>
      </c>
      <c r="R124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4" s="21" t="str">
        <f>IF(T_Channel[[#This Row],[Check]]&lt;&gt;"OK","", T_Channel[[#This Row],[ChannelSymbol]] &amp; ".evtx" )</f>
        <v>DC_SVC_INFO_DIRECTORYSERVICE.evtx</v>
      </c>
      <c r="T124" s="21" t="str">
        <f>IF(T_Channel[[#This Row],[Check]]&lt;&gt;"OK","", T_Channel[[#This Row],[LogFolder]] &amp; "\" &amp; T_Channel[[#This Row],[LogFile]])</f>
        <v>D:\EventLogs\Domain Controllers\Services\DC_SVC_INFO_DIRECTORYSERVICE.evtx</v>
      </c>
      <c r="U124" s="21" t="str">
        <f>IF(T_Channel[[#This Row],[Safekeeping of logs]]="","",VLOOKUP(T_Channel[[#This Row],[Safekeeping of logs]],T_List_LogMode[],2,FALSE))</f>
        <v>Circular</v>
      </c>
      <c r="V1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Controllers-Services-Informations/Directory Service</v>
      </c>
    </row>
    <row r="125" spans="2:22" x14ac:dyDescent="0.25">
      <c r="B125" s="7" t="s">
        <v>35</v>
      </c>
      <c r="C125" s="5" t="s">
        <v>165</v>
      </c>
      <c r="D125" s="5" t="s">
        <v>158</v>
      </c>
      <c r="E125" s="5" t="s">
        <v>240</v>
      </c>
      <c r="F125" s="6" t="s">
        <v>44</v>
      </c>
      <c r="G125" s="6" t="s">
        <v>160</v>
      </c>
      <c r="H1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5" s="14" t="s">
        <v>258</v>
      </c>
      <c r="J125" s="5" t="s">
        <v>302</v>
      </c>
      <c r="K125" s="43" t="s">
        <v>281</v>
      </c>
      <c r="L1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Controllers-Services-Informations</v>
      </c>
      <c r="M125" s="27">
        <f>IF(T_Channel[[#This Row],[ProviderName]]="","",COUNTIF($L$12:$L$9999,T_Channel[[#This Row],[ProviderName]]))</f>
        <v>5</v>
      </c>
      <c r="N125" s="27" t="str">
        <f>IF(T_Channel[[#This Row],[Query]]="","Empty","Defined")</f>
        <v>Defined</v>
      </c>
      <c r="O1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DC_SVC_INFO_DNSSERVER</v>
      </c>
      <c r="P125" s="23" t="str">
        <f>IF(T_Channel[[#This Row],[Query]]="","empty",LEFT(SUBSTITUTE(T_Channel[[#This Row],[Query]],"&lt;Select Path=""","",1),FIND("""",SUBSTITUTE(T_Channel[[#This Row],[Query]],"&lt;Select Path=""","",1))-1))</f>
        <v>DNS Server</v>
      </c>
      <c r="Q1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DC_SVC_INFO_EVENTS</v>
      </c>
      <c r="R125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5" s="21" t="str">
        <f>IF(T_Channel[[#This Row],[Check]]&lt;&gt;"OK","", T_Channel[[#This Row],[ChannelSymbol]] &amp; ".evtx" )</f>
        <v>DC_SVC_INFO_DNSSERVER.evtx</v>
      </c>
      <c r="T125" s="21" t="str">
        <f>IF(T_Channel[[#This Row],[Check]]&lt;&gt;"OK","", T_Channel[[#This Row],[LogFolder]] &amp; "\" &amp; T_Channel[[#This Row],[LogFile]])</f>
        <v>D:\EventLogs\Domain Controllers\Services\DC_SVC_INFO_DNSSERVER.evtx</v>
      </c>
      <c r="U125" s="21" t="str">
        <f>IF(T_Channel[[#This Row],[Safekeeping of logs]]="","",VLOOKUP(T_Channel[[#This Row],[Safekeeping of logs]],T_List_LogMode[],2,FALSE))</f>
        <v>Circular</v>
      </c>
      <c r="V1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Controllers-Services-Informations/DNS Server</v>
      </c>
    </row>
    <row r="126" spans="2:22" x14ac:dyDescent="0.25">
      <c r="B126" s="7" t="s">
        <v>35</v>
      </c>
      <c r="C126" s="5" t="s">
        <v>165</v>
      </c>
      <c r="D126" s="5" t="s">
        <v>158</v>
      </c>
      <c r="E126" s="5" t="s">
        <v>241</v>
      </c>
      <c r="F126" s="6" t="s">
        <v>44</v>
      </c>
      <c r="G126" s="6" t="s">
        <v>160</v>
      </c>
      <c r="H1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6" s="14" t="s">
        <v>257</v>
      </c>
      <c r="J126" s="5" t="s">
        <v>302</v>
      </c>
      <c r="K126" s="43" t="s">
        <v>281</v>
      </c>
      <c r="L1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Controllers-Services-Informations</v>
      </c>
      <c r="M126" s="27">
        <f>IF(T_Channel[[#This Row],[ProviderName]]="","",COUNTIF($L$12:$L$9999,T_Channel[[#This Row],[ProviderName]]))</f>
        <v>5</v>
      </c>
      <c r="N126" s="27" t="str">
        <f>IF(T_Channel[[#This Row],[Query]]="","Empty","Defined")</f>
        <v>Defined</v>
      </c>
      <c r="O1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DC_SVC_INFO_KEYMANAGEMENTSERVICE</v>
      </c>
      <c r="P126" s="23" t="str">
        <f>IF(T_Channel[[#This Row],[Query]]="","empty",LEFT(SUBSTITUTE(T_Channel[[#This Row],[Query]],"&lt;Select Path=""","",1),FIND("""",SUBSTITUTE(T_Channel[[#This Row],[Query]],"&lt;Select Path=""","",1))-1))</f>
        <v>Key Management Service</v>
      </c>
      <c r="Q1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DC_SVC_INFO_EVENTS</v>
      </c>
      <c r="R126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6" s="21" t="str">
        <f>IF(T_Channel[[#This Row],[Check]]&lt;&gt;"OK","", T_Channel[[#This Row],[ChannelSymbol]] &amp; ".evtx" )</f>
        <v>DC_SVC_INFO_KEYMANAGEMENTSERVICE.evtx</v>
      </c>
      <c r="T126" s="21" t="str">
        <f>IF(T_Channel[[#This Row],[Check]]&lt;&gt;"OK","", T_Channel[[#This Row],[LogFolder]] &amp; "\" &amp; T_Channel[[#This Row],[LogFile]])</f>
        <v>D:\EventLogs\Domain Controllers\Services\DC_SVC_INFO_KEYMANAGEMENTSERVICE.evtx</v>
      </c>
      <c r="U126" s="21" t="str">
        <f>IF(T_Channel[[#This Row],[Safekeeping of logs]]="","",VLOOKUP(T_Channel[[#This Row],[Safekeeping of logs]],T_List_LogMode[],2,FALSE))</f>
        <v>Circular</v>
      </c>
      <c r="V1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Controllers-Services-Informations/Key Management Service</v>
      </c>
    </row>
    <row r="127" spans="2:22" x14ac:dyDescent="0.25">
      <c r="B127" s="7" t="s">
        <v>35</v>
      </c>
      <c r="C127" s="5" t="s">
        <v>165</v>
      </c>
      <c r="D127" s="5" t="s">
        <v>230</v>
      </c>
      <c r="E127" s="5" t="s">
        <v>234</v>
      </c>
      <c r="F127" s="35" t="s">
        <v>39</v>
      </c>
      <c r="G127" s="6" t="s">
        <v>160</v>
      </c>
      <c r="H1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7" s="14" t="s">
        <v>236</v>
      </c>
      <c r="J127" s="5" t="s">
        <v>302</v>
      </c>
      <c r="K127" s="43" t="s">
        <v>282</v>
      </c>
      <c r="L1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Controllers-Services-LDAP Tracing</v>
      </c>
      <c r="M127" s="27">
        <f>IF(T_Channel[[#This Row],[ProviderName]]="","",COUNTIF($L$12:$L$9999,T_Channel[[#This Row],[ProviderName]]))</f>
        <v>3</v>
      </c>
      <c r="N127" s="27" t="str">
        <f>IF(T_Channel[[#This Row],[Query]]="","Empty","Defined")</f>
        <v>Defined</v>
      </c>
      <c r="O1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DC_SVC_LDAPTRC_ANONYMOUS</v>
      </c>
      <c r="P127" s="23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1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DC_SVC_LDAPTRC_EVENTS</v>
      </c>
      <c r="R127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7" s="21" t="str">
        <f>IF(T_Channel[[#This Row],[Check]]&lt;&gt;"OK","", T_Channel[[#This Row],[ChannelSymbol]] &amp; ".evtx" )</f>
        <v>DC_SVC_LDAPTRC_ANONYMOUS.evtx</v>
      </c>
      <c r="T127" s="21" t="str">
        <f>IF(T_Channel[[#This Row],[Check]]&lt;&gt;"OK","", T_Channel[[#This Row],[LogFolder]] &amp; "\" &amp; T_Channel[[#This Row],[LogFile]])</f>
        <v>D:\EventLogs\Domain Controllers\Services\DC_SVC_LDAPTRC_ANONYMOUS.evtx</v>
      </c>
      <c r="U127" s="21" t="str">
        <f>IF(T_Channel[[#This Row],[Safekeeping of logs]]="","",VLOOKUP(T_Channel[[#This Row],[Safekeeping of logs]],T_List_LogMode[],2,FALSE))</f>
        <v>Circular</v>
      </c>
      <c r="V1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Controllers-Services-LDAP Tracing/Anonymous</v>
      </c>
    </row>
    <row r="128" spans="2:22" x14ac:dyDescent="0.25">
      <c r="B128" s="7" t="s">
        <v>35</v>
      </c>
      <c r="C128" s="5" t="s">
        <v>165</v>
      </c>
      <c r="D128" s="5" t="s">
        <v>230</v>
      </c>
      <c r="E128" s="5" t="s">
        <v>232</v>
      </c>
      <c r="F128" s="35" t="s">
        <v>39</v>
      </c>
      <c r="G128" s="6" t="s">
        <v>160</v>
      </c>
      <c r="H1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8" s="14" t="s">
        <v>237</v>
      </c>
      <c r="J128" s="5" t="s">
        <v>302</v>
      </c>
      <c r="K128" s="43" t="s">
        <v>282</v>
      </c>
      <c r="L1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Controllers-Services-LDAP Tracing</v>
      </c>
      <c r="M128" s="27">
        <f>IF(T_Channel[[#This Row],[ProviderName]]="","",COUNTIF($L$12:$L$9999,T_Channel[[#This Row],[ProviderName]]))</f>
        <v>3</v>
      </c>
      <c r="N128" s="27" t="str">
        <f>IF(T_Channel[[#This Row],[Query]]="","Empty","Defined")</f>
        <v>Defined</v>
      </c>
      <c r="O1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DC_SVC_LDAPTRC_LOCALSYSTEM</v>
      </c>
      <c r="P128" s="23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1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DC_SVC_LDAPTRC_EVENTS</v>
      </c>
      <c r="R128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8" s="21" t="str">
        <f>IF(T_Channel[[#This Row],[Check]]&lt;&gt;"OK","", T_Channel[[#This Row],[ChannelSymbol]] &amp; ".evtx" )</f>
        <v>DC_SVC_LDAPTRC_LOCALSYSTEM.evtx</v>
      </c>
      <c r="T128" s="21" t="str">
        <f>IF(T_Channel[[#This Row],[Check]]&lt;&gt;"OK","", T_Channel[[#This Row],[LogFolder]] &amp; "\" &amp; T_Channel[[#This Row],[LogFile]])</f>
        <v>D:\EventLogs\Domain Controllers\Services\DC_SVC_LDAPTRC_LOCALSYSTEM.evtx</v>
      </c>
      <c r="U128" s="21" t="str">
        <f>IF(T_Channel[[#This Row],[Safekeeping of logs]]="","",VLOOKUP(T_Channel[[#This Row],[Safekeeping of logs]],T_List_LogMode[],2,FALSE))</f>
        <v>Circular</v>
      </c>
      <c r="V1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Controllers-Services-LDAP Tracing/LocalSystem</v>
      </c>
    </row>
    <row r="129" spans="2:22" x14ac:dyDescent="0.25">
      <c r="B129" s="7" t="s">
        <v>35</v>
      </c>
      <c r="C129" s="5" t="s">
        <v>165</v>
      </c>
      <c r="D129" s="5" t="s">
        <v>230</v>
      </c>
      <c r="E129" s="5" t="s">
        <v>233</v>
      </c>
      <c r="F129" s="35" t="s">
        <v>156</v>
      </c>
      <c r="G129" s="6" t="s">
        <v>40</v>
      </c>
      <c r="H1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29" s="14" t="s">
        <v>235</v>
      </c>
      <c r="J129" s="5" t="s">
        <v>302</v>
      </c>
      <c r="K129" s="43" t="s">
        <v>282</v>
      </c>
      <c r="L1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Controllers-Services-LDAP Tracing</v>
      </c>
      <c r="M129" s="27">
        <f>IF(T_Channel[[#This Row],[ProviderName]]="","",COUNTIF($L$12:$L$9999,T_Channel[[#This Row],[ProviderName]]))</f>
        <v>3</v>
      </c>
      <c r="N129" s="27" t="str">
        <f>IF(T_Channel[[#This Row],[Query]]="","Empty","Defined")</f>
        <v>Defined</v>
      </c>
      <c r="O1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DC_SVC_LDAPTRC_USERANDCOMPUTER</v>
      </c>
      <c r="P129" s="23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1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DC_SVC_LDAPTRC_EVENTS</v>
      </c>
      <c r="R129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29" s="21" t="str">
        <f>IF(T_Channel[[#This Row],[Check]]&lt;&gt;"OK","", T_Channel[[#This Row],[ChannelSymbol]] &amp; ".evtx" )</f>
        <v>DC_SVC_LDAPTRC_USERANDCOMPUTER.evtx</v>
      </c>
      <c r="T129" s="21" t="str">
        <f>IF(T_Channel[[#This Row],[Check]]&lt;&gt;"OK","", T_Channel[[#This Row],[LogFolder]] &amp; "\" &amp; T_Channel[[#This Row],[LogFile]])</f>
        <v>D:\EventLogs\Domain Controllers\Services\DC_SVC_LDAPTRC_USERANDCOMPUTER.evtx</v>
      </c>
      <c r="U129" s="21" t="str">
        <f>IF(T_Channel[[#This Row],[Safekeeping of logs]]="","",VLOOKUP(T_Channel[[#This Row],[Safekeeping of logs]],T_List_LogMode[],2,FALSE))</f>
        <v>AutoBackup</v>
      </c>
      <c r="V1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Controllers-Services-LDAP Tracing/User and Computer</v>
      </c>
    </row>
    <row r="130" spans="2:22" x14ac:dyDescent="0.25">
      <c r="B130" s="7" t="s">
        <v>35</v>
      </c>
      <c r="C130" s="5" t="s">
        <v>165</v>
      </c>
      <c r="D130" s="5" t="s">
        <v>161</v>
      </c>
      <c r="E130" s="5" t="s">
        <v>238</v>
      </c>
      <c r="F130" s="6" t="s">
        <v>44</v>
      </c>
      <c r="G130" s="6" t="s">
        <v>160</v>
      </c>
      <c r="H1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0" s="14" t="s">
        <v>256</v>
      </c>
      <c r="J130" s="5" t="s">
        <v>302</v>
      </c>
      <c r="K130" s="43" t="s">
        <v>282</v>
      </c>
      <c r="L1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Controllers-Services-Warnings</v>
      </c>
      <c r="M130" s="27">
        <f>IF(T_Channel[[#This Row],[ProviderName]]="","",COUNTIF($L$12:$L$9999,T_Channel[[#This Row],[ProviderName]]))</f>
        <v>5</v>
      </c>
      <c r="N130" s="27" t="str">
        <f>IF(T_Channel[[#This Row],[Query]]="","Empty","Defined")</f>
        <v>Defined</v>
      </c>
      <c r="O1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DC_SVC_WARN_ACTIVEDIRECTORYWEBSERVICES</v>
      </c>
      <c r="P130" s="23" t="str">
        <f>IF(T_Channel[[#This Row],[Query]]="","empty",LEFT(SUBSTITUTE(T_Channel[[#This Row],[Query]],"&lt;Select Path=""","",1),FIND("""",SUBSTITUTE(T_Channel[[#This Row],[Query]],"&lt;Select Path=""","",1))-1))</f>
        <v>Active Directory Web Services</v>
      </c>
      <c r="Q1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DC_SVC_WARN_EVENTS</v>
      </c>
      <c r="R130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30" s="21" t="str">
        <f>IF(T_Channel[[#This Row],[Check]]&lt;&gt;"OK","", T_Channel[[#This Row],[ChannelSymbol]] &amp; ".evtx" )</f>
        <v>DC_SVC_WARN_ACTIVEDIRECTORYWEBSERVICES.evtx</v>
      </c>
      <c r="T130" s="21" t="str">
        <f>IF(T_Channel[[#This Row],[Check]]&lt;&gt;"OK","", T_Channel[[#This Row],[LogFolder]] &amp; "\" &amp; T_Channel[[#This Row],[LogFile]])</f>
        <v>D:\EventLogs\Domain Controllers\Services\DC_SVC_WARN_ACTIVEDIRECTORYWEBSERVICES.evtx</v>
      </c>
      <c r="U130" s="21" t="str">
        <f>IF(T_Channel[[#This Row],[Safekeeping of logs]]="","",VLOOKUP(T_Channel[[#This Row],[Safekeeping of logs]],T_List_LogMode[],2,FALSE))</f>
        <v>Circular</v>
      </c>
      <c r="V1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Controllers-Services-Warnings/Active Directory Web Services</v>
      </c>
    </row>
    <row r="131" spans="2:22" x14ac:dyDescent="0.25">
      <c r="B131" s="7" t="s">
        <v>35</v>
      </c>
      <c r="C131" s="5" t="s">
        <v>165</v>
      </c>
      <c r="D131" s="5" t="s">
        <v>161</v>
      </c>
      <c r="E131" s="5" t="s">
        <v>239</v>
      </c>
      <c r="F131" s="6" t="s">
        <v>44</v>
      </c>
      <c r="G131" s="6" t="s">
        <v>160</v>
      </c>
      <c r="H1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1" s="14" t="s">
        <v>255</v>
      </c>
      <c r="J131" s="5" t="s">
        <v>302</v>
      </c>
      <c r="K131" s="43" t="s">
        <v>281</v>
      </c>
      <c r="L1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Controllers-Services-Warnings</v>
      </c>
      <c r="M131" s="27">
        <f>IF(T_Channel[[#This Row],[ProviderName]]="","",COUNTIF($L$12:$L$9999,T_Channel[[#This Row],[ProviderName]]))</f>
        <v>5</v>
      </c>
      <c r="N131" s="27" t="str">
        <f>IF(T_Channel[[#This Row],[Query]]="","Empty","Defined")</f>
        <v>Defined</v>
      </c>
      <c r="O1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DC_SVC_WARN_DFSREPLICATION</v>
      </c>
      <c r="P131" s="23" t="str">
        <f>IF(T_Channel[[#This Row],[Query]]="","empty",LEFT(SUBSTITUTE(T_Channel[[#This Row],[Query]],"&lt;Select Path=""","",1),FIND("""",SUBSTITUTE(T_Channel[[#This Row],[Query]],"&lt;Select Path=""","",1))-1))</f>
        <v>DFS Replication</v>
      </c>
      <c r="Q1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DC_SVC_WARN_EVENTS</v>
      </c>
      <c r="R131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31" s="21" t="str">
        <f>IF(T_Channel[[#This Row],[Check]]&lt;&gt;"OK","", T_Channel[[#This Row],[ChannelSymbol]] &amp; ".evtx" )</f>
        <v>DC_SVC_WARN_DFSREPLICATION.evtx</v>
      </c>
      <c r="T131" s="21" t="str">
        <f>IF(T_Channel[[#This Row],[Check]]&lt;&gt;"OK","", T_Channel[[#This Row],[LogFolder]] &amp; "\" &amp; T_Channel[[#This Row],[LogFile]])</f>
        <v>D:\EventLogs\Domain Controllers\Services\DC_SVC_WARN_DFSREPLICATION.evtx</v>
      </c>
      <c r="U131" s="21" t="str">
        <f>IF(T_Channel[[#This Row],[Safekeeping of logs]]="","",VLOOKUP(T_Channel[[#This Row],[Safekeeping of logs]],T_List_LogMode[],2,FALSE))</f>
        <v>Circular</v>
      </c>
      <c r="V1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Controllers-Services-Warnings/DFS Replication</v>
      </c>
    </row>
    <row r="132" spans="2:22" x14ac:dyDescent="0.25">
      <c r="B132" s="7" t="s">
        <v>35</v>
      </c>
      <c r="C132" s="5" t="s">
        <v>165</v>
      </c>
      <c r="D132" s="5" t="s">
        <v>161</v>
      </c>
      <c r="E132" s="5" t="s">
        <v>217</v>
      </c>
      <c r="F132" s="6" t="s">
        <v>44</v>
      </c>
      <c r="G132" s="6" t="s">
        <v>160</v>
      </c>
      <c r="H1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2" s="14" t="s">
        <v>254</v>
      </c>
      <c r="J132" s="5" t="s">
        <v>302</v>
      </c>
      <c r="K132" s="43" t="s">
        <v>281</v>
      </c>
      <c r="L1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Controllers-Services-Warnings</v>
      </c>
      <c r="M132" s="27">
        <f>IF(T_Channel[[#This Row],[ProviderName]]="","",COUNTIF($L$12:$L$9999,T_Channel[[#This Row],[ProviderName]]))</f>
        <v>5</v>
      </c>
      <c r="N132" s="27" t="str">
        <f>IF(T_Channel[[#This Row],[Query]]="","Empty","Defined")</f>
        <v>Defined</v>
      </c>
      <c r="O1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DC_SVC_WARN_DIRECTORYSERVICE</v>
      </c>
      <c r="P132" s="23" t="str">
        <f>IF(T_Channel[[#This Row],[Query]]="","empty",LEFT(SUBSTITUTE(T_Channel[[#This Row],[Query]],"&lt;Select Path=""","",1),FIND("""",SUBSTITUTE(T_Channel[[#This Row],[Query]],"&lt;Select Path=""","",1))-1))</f>
        <v>Directory Service</v>
      </c>
      <c r="Q1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DC_SVC_WARN_EVENTS</v>
      </c>
      <c r="R132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32" s="21" t="str">
        <f>IF(T_Channel[[#This Row],[Check]]&lt;&gt;"OK","", T_Channel[[#This Row],[ChannelSymbol]] &amp; ".evtx" )</f>
        <v>DC_SVC_WARN_DIRECTORYSERVICE.evtx</v>
      </c>
      <c r="T132" s="21" t="str">
        <f>IF(T_Channel[[#This Row],[Check]]&lt;&gt;"OK","", T_Channel[[#This Row],[LogFolder]] &amp; "\" &amp; T_Channel[[#This Row],[LogFile]])</f>
        <v>D:\EventLogs\Domain Controllers\Services\DC_SVC_WARN_DIRECTORYSERVICE.evtx</v>
      </c>
      <c r="U132" s="21" t="str">
        <f>IF(T_Channel[[#This Row],[Safekeeping of logs]]="","",VLOOKUP(T_Channel[[#This Row],[Safekeeping of logs]],T_List_LogMode[],2,FALSE))</f>
        <v>Circular</v>
      </c>
      <c r="V1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Controllers-Services-Warnings/Directory Service</v>
      </c>
    </row>
    <row r="133" spans="2:22" x14ac:dyDescent="0.25">
      <c r="B133" s="7" t="s">
        <v>35</v>
      </c>
      <c r="C133" s="5" t="s">
        <v>165</v>
      </c>
      <c r="D133" s="5" t="s">
        <v>161</v>
      </c>
      <c r="E133" s="5" t="s">
        <v>240</v>
      </c>
      <c r="F133" s="6" t="s">
        <v>44</v>
      </c>
      <c r="G133" s="6" t="s">
        <v>160</v>
      </c>
      <c r="H1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3" s="14" t="s">
        <v>253</v>
      </c>
      <c r="J133" s="5" t="s">
        <v>302</v>
      </c>
      <c r="K133" s="43" t="s">
        <v>281</v>
      </c>
      <c r="L1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Controllers-Services-Warnings</v>
      </c>
      <c r="M133" s="27">
        <f>IF(T_Channel[[#This Row],[ProviderName]]="","",COUNTIF($L$12:$L$9999,T_Channel[[#This Row],[ProviderName]]))</f>
        <v>5</v>
      </c>
      <c r="N133" s="27" t="str">
        <f>IF(T_Channel[[#This Row],[Query]]="","Empty","Defined")</f>
        <v>Defined</v>
      </c>
      <c r="O1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DC_SVC_WARN_DNSSERVER</v>
      </c>
      <c r="P133" s="23" t="str">
        <f>IF(T_Channel[[#This Row],[Query]]="","empty",LEFT(SUBSTITUTE(T_Channel[[#This Row],[Query]],"&lt;Select Path=""","",1),FIND("""",SUBSTITUTE(T_Channel[[#This Row],[Query]],"&lt;Select Path=""","",1))-1))</f>
        <v>DNS Server</v>
      </c>
      <c r="Q1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DC_SVC_WARN_EVENTS</v>
      </c>
      <c r="R133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33" s="21" t="str">
        <f>IF(T_Channel[[#This Row],[Check]]&lt;&gt;"OK","", T_Channel[[#This Row],[ChannelSymbol]] &amp; ".evtx" )</f>
        <v>DC_SVC_WARN_DNSSERVER.evtx</v>
      </c>
      <c r="T133" s="21" t="str">
        <f>IF(T_Channel[[#This Row],[Check]]&lt;&gt;"OK","", T_Channel[[#This Row],[LogFolder]] &amp; "\" &amp; T_Channel[[#This Row],[LogFile]])</f>
        <v>D:\EventLogs\Domain Controllers\Services\DC_SVC_WARN_DNSSERVER.evtx</v>
      </c>
      <c r="U133" s="21" t="str">
        <f>IF(T_Channel[[#This Row],[Safekeeping of logs]]="","",VLOOKUP(T_Channel[[#This Row],[Safekeeping of logs]],T_List_LogMode[],2,FALSE))</f>
        <v>Circular</v>
      </c>
      <c r="V1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Controllers-Services-Warnings/DNS Server</v>
      </c>
    </row>
    <row r="134" spans="2:22" x14ac:dyDescent="0.25">
      <c r="B134" s="7" t="s">
        <v>35</v>
      </c>
      <c r="C134" s="5" t="s">
        <v>165</v>
      </c>
      <c r="D134" s="5" t="s">
        <v>161</v>
      </c>
      <c r="E134" s="5" t="s">
        <v>241</v>
      </c>
      <c r="F134" s="6" t="s">
        <v>44</v>
      </c>
      <c r="G134" s="6" t="s">
        <v>160</v>
      </c>
      <c r="H1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4" s="14" t="s">
        <v>252</v>
      </c>
      <c r="J134" s="5" t="s">
        <v>302</v>
      </c>
      <c r="K134" s="43" t="s">
        <v>281</v>
      </c>
      <c r="L1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Controllers-Services-Warnings</v>
      </c>
      <c r="M134" s="27">
        <f>IF(T_Channel[[#This Row],[ProviderName]]="","",COUNTIF($L$12:$L$9999,T_Channel[[#This Row],[ProviderName]]))</f>
        <v>5</v>
      </c>
      <c r="N134" s="27" t="str">
        <f>IF(T_Channel[[#This Row],[Query]]="","Empty","Defined")</f>
        <v>Defined</v>
      </c>
      <c r="O1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DC_SVC_WARN_KEYMANAGEMENTSERVICE</v>
      </c>
      <c r="P134" s="23" t="str">
        <f>IF(T_Channel[[#This Row],[Query]]="","empty",LEFT(SUBSTITUTE(T_Channel[[#This Row],[Query]],"&lt;Select Path=""","",1),FIND("""",SUBSTITUTE(T_Channel[[#This Row],[Query]],"&lt;Select Path=""","",1))-1))</f>
        <v>Key Management Service</v>
      </c>
      <c r="Q1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DC_SVC_WARN_EVENTS</v>
      </c>
      <c r="R134" s="21" t="str">
        <f>IF(T_Channel[[#This Row],[Check]]&lt;&gt;"OK","",ReferenceData!$L$5 &amp; "\" &amp; T_Channel[[#This Row],[ChannelNameFolder1]] &amp; "\" &amp; T_Channel[[#This Row],[ChannelNameFolder2]])</f>
        <v>D:\EventLogs\Domain Controllers\Services</v>
      </c>
      <c r="S134" s="21" t="str">
        <f>IF(T_Channel[[#This Row],[Check]]&lt;&gt;"OK","", T_Channel[[#This Row],[ChannelSymbol]] &amp; ".evtx" )</f>
        <v>DC_SVC_WARN_KEYMANAGEMENTSERVICE.evtx</v>
      </c>
      <c r="T134" s="21" t="str">
        <f>IF(T_Channel[[#This Row],[Check]]&lt;&gt;"OK","", T_Channel[[#This Row],[LogFolder]] &amp; "\" &amp; T_Channel[[#This Row],[LogFile]])</f>
        <v>D:\EventLogs\Domain Controllers\Services\DC_SVC_WARN_KEYMANAGEMENTSERVICE.evtx</v>
      </c>
      <c r="U134" s="21" t="str">
        <f>IF(T_Channel[[#This Row],[Safekeeping of logs]]="","",VLOOKUP(T_Channel[[#This Row],[Safekeeping of logs]],T_List_LogMode[],2,FALSE))</f>
        <v>Circular</v>
      </c>
      <c r="V1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Controllers-Services-Warnings/Key Management Service</v>
      </c>
    </row>
    <row r="135" spans="2:22" x14ac:dyDescent="0.25">
      <c r="B135" s="7" t="s">
        <v>35</v>
      </c>
      <c r="C135" s="5" t="s">
        <v>164</v>
      </c>
      <c r="D135" s="5" t="s">
        <v>163</v>
      </c>
      <c r="E135" s="5" t="s">
        <v>159</v>
      </c>
      <c r="F135" s="6" t="s">
        <v>44</v>
      </c>
      <c r="G135" s="6" t="s">
        <v>40</v>
      </c>
      <c r="H1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5" s="36" t="s">
        <v>228</v>
      </c>
      <c r="J135" s="5" t="s">
        <v>302</v>
      </c>
      <c r="K135" s="43" t="s">
        <v>281</v>
      </c>
      <c r="L1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Controllers-System-Criticals</v>
      </c>
      <c r="M135" s="27">
        <f>IF(T_Channel[[#This Row],[ProviderName]]="","",COUNTIF($L$12:$L$9999,T_Channel[[#This Row],[ProviderName]]))</f>
        <v>1</v>
      </c>
      <c r="N135" s="27" t="str">
        <f>IF(T_Channel[[#This Row],[Query]]="","Empty","Defined")</f>
        <v>Defined</v>
      </c>
      <c r="O1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DC_SYS_CRITIC_UNSPECIFIC</v>
      </c>
      <c r="P135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1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DC_SYS_CRITIC_EVENTS</v>
      </c>
      <c r="R135" s="21" t="str">
        <f>IF(T_Channel[[#This Row],[Check]]&lt;&gt;"OK","",ReferenceData!$L$5 &amp; "\" &amp; T_Channel[[#This Row],[ChannelNameFolder1]] &amp; "\" &amp; T_Channel[[#This Row],[ChannelNameFolder2]])</f>
        <v>D:\EventLogs\Domain Controllers\System</v>
      </c>
      <c r="S135" s="21" t="str">
        <f>IF(T_Channel[[#This Row],[Check]]&lt;&gt;"OK","", T_Channel[[#This Row],[ChannelSymbol]] &amp; ".evtx" )</f>
        <v>DC_SYS_CRITIC_UNSPECIFIC.evtx</v>
      </c>
      <c r="T135" s="21" t="str">
        <f>IF(T_Channel[[#This Row],[Check]]&lt;&gt;"OK","", T_Channel[[#This Row],[LogFolder]] &amp; "\" &amp; T_Channel[[#This Row],[LogFile]])</f>
        <v>D:\EventLogs\Domain Controllers\System\DC_SYS_CRITIC_UNSPECIFIC.evtx</v>
      </c>
      <c r="U135" s="21" t="str">
        <f>IF(T_Channel[[#This Row],[Safekeeping of logs]]="","",VLOOKUP(T_Channel[[#This Row],[Safekeeping of logs]],T_List_LogMode[],2,FALSE))</f>
        <v>AutoBackup</v>
      </c>
      <c r="V1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Controllers-System-Criticals/Unspecific</v>
      </c>
    </row>
    <row r="136" spans="2:22" x14ac:dyDescent="0.25">
      <c r="B136" s="7" t="s">
        <v>35</v>
      </c>
      <c r="C136" s="5" t="s">
        <v>164</v>
      </c>
      <c r="D136" s="5" t="s">
        <v>162</v>
      </c>
      <c r="E136" s="5" t="s">
        <v>159</v>
      </c>
      <c r="F136" s="6" t="s">
        <v>44</v>
      </c>
      <c r="G136" s="6" t="s">
        <v>40</v>
      </c>
      <c r="H1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6" s="36" t="s">
        <v>227</v>
      </c>
      <c r="J136" s="5" t="s">
        <v>302</v>
      </c>
      <c r="K136" s="43" t="s">
        <v>281</v>
      </c>
      <c r="L1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Controllers-System-Errors</v>
      </c>
      <c r="M136" s="27">
        <f>IF(T_Channel[[#This Row],[ProviderName]]="","",COUNTIF($L$12:$L$9999,T_Channel[[#This Row],[ProviderName]]))</f>
        <v>1</v>
      </c>
      <c r="N136" s="27" t="str">
        <f>IF(T_Channel[[#This Row],[Query]]="","Empty","Defined")</f>
        <v>Defined</v>
      </c>
      <c r="O1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DC_SYS_ERROR_UNSPECIFIC</v>
      </c>
      <c r="P136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1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DC_SYS_ERROR_EVENTS</v>
      </c>
      <c r="R136" s="21" t="str">
        <f>IF(T_Channel[[#This Row],[Check]]&lt;&gt;"OK","",ReferenceData!$L$5 &amp; "\" &amp; T_Channel[[#This Row],[ChannelNameFolder1]] &amp; "\" &amp; T_Channel[[#This Row],[ChannelNameFolder2]])</f>
        <v>D:\EventLogs\Domain Controllers\System</v>
      </c>
      <c r="S136" s="21" t="str">
        <f>IF(T_Channel[[#This Row],[Check]]&lt;&gt;"OK","", T_Channel[[#This Row],[ChannelSymbol]] &amp; ".evtx" )</f>
        <v>DC_SYS_ERROR_UNSPECIFIC.evtx</v>
      </c>
      <c r="T136" s="21" t="str">
        <f>IF(T_Channel[[#This Row],[Check]]&lt;&gt;"OK","", T_Channel[[#This Row],[LogFolder]] &amp; "\" &amp; T_Channel[[#This Row],[LogFile]])</f>
        <v>D:\EventLogs\Domain Controllers\System\DC_SYS_ERROR_UNSPECIFIC.evtx</v>
      </c>
      <c r="U136" s="21" t="str">
        <f>IF(T_Channel[[#This Row],[Safekeeping of logs]]="","",VLOOKUP(T_Channel[[#This Row],[Safekeeping of logs]],T_List_LogMode[],2,FALSE))</f>
        <v>AutoBackup</v>
      </c>
      <c r="V1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Controllers-System-Errors/Unspecific</v>
      </c>
    </row>
    <row r="137" spans="2:22" x14ac:dyDescent="0.25">
      <c r="B137" s="7" t="s">
        <v>35</v>
      </c>
      <c r="C137" s="5" t="s">
        <v>164</v>
      </c>
      <c r="D137" s="5" t="s">
        <v>158</v>
      </c>
      <c r="E137" s="5" t="s">
        <v>159</v>
      </c>
      <c r="F137" s="6" t="s">
        <v>44</v>
      </c>
      <c r="G137" s="6" t="s">
        <v>160</v>
      </c>
      <c r="H1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7" s="36" t="s">
        <v>225</v>
      </c>
      <c r="J137" s="5" t="s">
        <v>302</v>
      </c>
      <c r="K137" s="43" t="s">
        <v>281</v>
      </c>
      <c r="L1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Controllers-System-Informations</v>
      </c>
      <c r="M137" s="27">
        <f>IF(T_Channel[[#This Row],[ProviderName]]="","",COUNTIF($L$12:$L$9999,T_Channel[[#This Row],[ProviderName]]))</f>
        <v>1</v>
      </c>
      <c r="N137" s="27" t="str">
        <f>IF(T_Channel[[#This Row],[Query]]="","Empty","Defined")</f>
        <v>Defined</v>
      </c>
      <c r="O1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DC_SYS_INFO_UNSPECIFIC</v>
      </c>
      <c r="P137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1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DC_SYS_INFO_EVENTS</v>
      </c>
      <c r="R137" s="21" t="str">
        <f>IF(T_Channel[[#This Row],[Check]]&lt;&gt;"OK","",ReferenceData!$L$5 &amp; "\" &amp; T_Channel[[#This Row],[ChannelNameFolder1]] &amp; "\" &amp; T_Channel[[#This Row],[ChannelNameFolder2]])</f>
        <v>D:\EventLogs\Domain Controllers\System</v>
      </c>
      <c r="S137" s="21" t="str">
        <f>IF(T_Channel[[#This Row],[Check]]&lt;&gt;"OK","", T_Channel[[#This Row],[ChannelSymbol]] &amp; ".evtx" )</f>
        <v>DC_SYS_INFO_UNSPECIFIC.evtx</v>
      </c>
      <c r="T137" s="21" t="str">
        <f>IF(T_Channel[[#This Row],[Check]]&lt;&gt;"OK","", T_Channel[[#This Row],[LogFolder]] &amp; "\" &amp; T_Channel[[#This Row],[LogFile]])</f>
        <v>D:\EventLogs\Domain Controllers\System\DC_SYS_INFO_UNSPECIFIC.evtx</v>
      </c>
      <c r="U137" s="21" t="str">
        <f>IF(T_Channel[[#This Row],[Safekeeping of logs]]="","",VLOOKUP(T_Channel[[#This Row],[Safekeeping of logs]],T_List_LogMode[],2,FALSE))</f>
        <v>Circular</v>
      </c>
      <c r="V1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Controllers-System-Informations/Unspecific</v>
      </c>
    </row>
    <row r="138" spans="2:22" x14ac:dyDescent="0.25">
      <c r="B138" s="7" t="s">
        <v>35</v>
      </c>
      <c r="C138" s="5" t="s">
        <v>164</v>
      </c>
      <c r="D138" s="5" t="s">
        <v>161</v>
      </c>
      <c r="E138" s="5" t="s">
        <v>159</v>
      </c>
      <c r="F138" s="6" t="s">
        <v>44</v>
      </c>
      <c r="G138" s="6" t="s">
        <v>160</v>
      </c>
      <c r="H1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8" s="36" t="s">
        <v>226</v>
      </c>
      <c r="J138" s="5" t="s">
        <v>302</v>
      </c>
      <c r="K138" s="43" t="s">
        <v>281</v>
      </c>
      <c r="L1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Domain Controllers-System-Warnings</v>
      </c>
      <c r="M138" s="27">
        <f>IF(T_Channel[[#This Row],[ProviderName]]="","",COUNTIF($L$12:$L$9999,T_Channel[[#This Row],[ProviderName]]))</f>
        <v>1</v>
      </c>
      <c r="N138" s="27" t="str">
        <f>IF(T_Channel[[#This Row],[Query]]="","Empty","Defined")</f>
        <v>Defined</v>
      </c>
      <c r="O1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DC_SYS_WARN_UNSPECIFIC</v>
      </c>
      <c r="P138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1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DC_SYS_WARN_EVENTS</v>
      </c>
      <c r="R138" s="21" t="str">
        <f>IF(T_Channel[[#This Row],[Check]]&lt;&gt;"OK","",ReferenceData!$L$5 &amp; "\" &amp; T_Channel[[#This Row],[ChannelNameFolder1]] &amp; "\" &amp; T_Channel[[#This Row],[ChannelNameFolder2]])</f>
        <v>D:\EventLogs\Domain Controllers\System</v>
      </c>
      <c r="S138" s="21" t="str">
        <f>IF(T_Channel[[#This Row],[Check]]&lt;&gt;"OK","", T_Channel[[#This Row],[ChannelSymbol]] &amp; ".evtx" )</f>
        <v>DC_SYS_WARN_UNSPECIFIC.evtx</v>
      </c>
      <c r="T138" s="21" t="str">
        <f>IF(T_Channel[[#This Row],[Check]]&lt;&gt;"OK","", T_Channel[[#This Row],[LogFolder]] &amp; "\" &amp; T_Channel[[#This Row],[LogFile]])</f>
        <v>D:\EventLogs\Domain Controllers\System\DC_SYS_WARN_UNSPECIFIC.evtx</v>
      </c>
      <c r="U138" s="21" t="str">
        <f>IF(T_Channel[[#This Row],[Safekeeping of logs]]="","",VLOOKUP(T_Channel[[#This Row],[Safekeeping of logs]],T_List_LogMode[],2,FALSE))</f>
        <v>Circular</v>
      </c>
      <c r="V1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Domain Controllers-System-Warnings/Unspecific</v>
      </c>
    </row>
    <row r="139" spans="2:22" x14ac:dyDescent="0.25">
      <c r="B139" s="7" t="s">
        <v>220</v>
      </c>
      <c r="C139" s="5" t="s">
        <v>157</v>
      </c>
      <c r="D139" s="5" t="s">
        <v>163</v>
      </c>
      <c r="E139" s="5" t="s">
        <v>159</v>
      </c>
      <c r="F139" s="6" t="s">
        <v>44</v>
      </c>
      <c r="G139" s="6" t="s">
        <v>40</v>
      </c>
      <c r="H1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39" s="36" t="s">
        <v>224</v>
      </c>
      <c r="J139" s="7" t="s">
        <v>303</v>
      </c>
      <c r="K139" s="43" t="s">
        <v>281</v>
      </c>
      <c r="L1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Servers-Application-Criticals</v>
      </c>
      <c r="M139" s="27">
        <f>IF(T_Channel[[#This Row],[ProviderName]]="","",COUNTIF($L$12:$L$9999,T_Channel[[#This Row],[ProviderName]]))</f>
        <v>1</v>
      </c>
      <c r="N139" s="27" t="str">
        <f>IF(T_Channel[[#This Row],[Query]]="","Empty","Defined")</f>
        <v>Defined</v>
      </c>
      <c r="O1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SRV_APP_CRITIC_UNSPECIFIC</v>
      </c>
      <c r="P139" s="23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SRV_APP_CRITIC_EVENTS</v>
      </c>
      <c r="R139" s="21" t="str">
        <f>IF(T_Channel[[#This Row],[Check]]&lt;&gt;"OK","",ReferenceData!$L$5 &amp; "\" &amp; T_Channel[[#This Row],[ChannelNameFolder1]] &amp; "\" &amp; T_Channel[[#This Row],[ChannelNameFolder2]])</f>
        <v>D:\EventLogs\Member Servers\Application</v>
      </c>
      <c r="S139" s="21" t="str">
        <f>IF(T_Channel[[#This Row],[Check]]&lt;&gt;"OK","", T_Channel[[#This Row],[ChannelSymbol]] &amp; ".evtx" )</f>
        <v>SRV_APP_CRITIC_UNSPECIFIC.evtx</v>
      </c>
      <c r="T139" s="21" t="str">
        <f>IF(T_Channel[[#This Row],[Check]]&lt;&gt;"OK","", T_Channel[[#This Row],[LogFolder]] &amp; "\" &amp; T_Channel[[#This Row],[LogFile]])</f>
        <v>D:\EventLogs\Member Servers\Application\SRV_APP_CRITIC_UNSPECIFIC.evtx</v>
      </c>
      <c r="U139" s="21" t="str">
        <f>IF(T_Channel[[#This Row],[Safekeeping of logs]]="","",VLOOKUP(T_Channel[[#This Row],[Safekeeping of logs]],T_List_LogMode[],2,FALSE))</f>
        <v>AutoBackup</v>
      </c>
      <c r="V1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Servers-Application-Criticals/Unspecific</v>
      </c>
    </row>
    <row r="140" spans="2:22" x14ac:dyDescent="0.25">
      <c r="B140" s="7" t="s">
        <v>220</v>
      </c>
      <c r="C140" s="5" t="s">
        <v>157</v>
      </c>
      <c r="D140" s="5" t="s">
        <v>162</v>
      </c>
      <c r="E140" s="5" t="s">
        <v>159</v>
      </c>
      <c r="F140" s="6" t="s">
        <v>44</v>
      </c>
      <c r="G140" s="6" t="s">
        <v>40</v>
      </c>
      <c r="H1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0" s="36" t="s">
        <v>223</v>
      </c>
      <c r="J140" s="7" t="s">
        <v>303</v>
      </c>
      <c r="K140" s="43" t="s">
        <v>281</v>
      </c>
      <c r="L1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Servers-Application-Errors</v>
      </c>
      <c r="M140" s="27">
        <f>IF(T_Channel[[#This Row],[ProviderName]]="","",COUNTIF($L$12:$L$9999,T_Channel[[#This Row],[ProviderName]]))</f>
        <v>1</v>
      </c>
      <c r="N140" s="27" t="str">
        <f>IF(T_Channel[[#This Row],[Query]]="","Empty","Defined")</f>
        <v>Defined</v>
      </c>
      <c r="O1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SRV_APP_ERROR_UNSPECIFIC</v>
      </c>
      <c r="P140" s="23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SRV_APP_ERROR_EVENTS</v>
      </c>
      <c r="R140" s="21" t="str">
        <f>IF(T_Channel[[#This Row],[Check]]&lt;&gt;"OK","",ReferenceData!$L$5 &amp; "\" &amp; T_Channel[[#This Row],[ChannelNameFolder1]] &amp; "\" &amp; T_Channel[[#This Row],[ChannelNameFolder2]])</f>
        <v>D:\EventLogs\Member Servers\Application</v>
      </c>
      <c r="S140" s="21" t="str">
        <f>IF(T_Channel[[#This Row],[Check]]&lt;&gt;"OK","", T_Channel[[#This Row],[ChannelSymbol]] &amp; ".evtx" )</f>
        <v>SRV_APP_ERROR_UNSPECIFIC.evtx</v>
      </c>
      <c r="T140" s="21" t="str">
        <f>IF(T_Channel[[#This Row],[Check]]&lt;&gt;"OK","", T_Channel[[#This Row],[LogFolder]] &amp; "\" &amp; T_Channel[[#This Row],[LogFile]])</f>
        <v>D:\EventLogs\Member Servers\Application\SRV_APP_ERROR_UNSPECIFIC.evtx</v>
      </c>
      <c r="U140" s="21" t="str">
        <f>IF(T_Channel[[#This Row],[Safekeeping of logs]]="","",VLOOKUP(T_Channel[[#This Row],[Safekeeping of logs]],T_List_LogMode[],2,FALSE))</f>
        <v>AutoBackup</v>
      </c>
      <c r="V1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Servers-Application-Errors/Unspecific</v>
      </c>
    </row>
    <row r="141" spans="2:22" x14ac:dyDescent="0.25">
      <c r="B141" s="7" t="s">
        <v>220</v>
      </c>
      <c r="C141" s="5" t="s">
        <v>157</v>
      </c>
      <c r="D141" s="5" t="s">
        <v>158</v>
      </c>
      <c r="E141" s="5" t="s">
        <v>159</v>
      </c>
      <c r="F141" s="6" t="s">
        <v>44</v>
      </c>
      <c r="G141" s="6" t="s">
        <v>160</v>
      </c>
      <c r="H1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1" s="36" t="s">
        <v>221</v>
      </c>
      <c r="J141" s="7" t="s">
        <v>303</v>
      </c>
      <c r="K141" s="43" t="s">
        <v>281</v>
      </c>
      <c r="L1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Servers-Application-Informations</v>
      </c>
      <c r="M141" s="27">
        <f>IF(T_Channel[[#This Row],[ProviderName]]="","",COUNTIF($L$12:$L$9999,T_Channel[[#This Row],[ProviderName]]))</f>
        <v>1</v>
      </c>
      <c r="N141" s="27" t="str">
        <f>IF(T_Channel[[#This Row],[Query]]="","Empty","Defined")</f>
        <v>Defined</v>
      </c>
      <c r="O1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SRV_APP_INFO_UNSPECIFIC</v>
      </c>
      <c r="P141" s="23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SRV_APP_INFO_EVENTS</v>
      </c>
      <c r="R141" s="21" t="str">
        <f>IF(T_Channel[[#This Row],[Check]]&lt;&gt;"OK","",ReferenceData!$L$5 &amp; "\" &amp; T_Channel[[#This Row],[ChannelNameFolder1]] &amp; "\" &amp; T_Channel[[#This Row],[ChannelNameFolder2]])</f>
        <v>D:\EventLogs\Member Servers\Application</v>
      </c>
      <c r="S141" s="21" t="str">
        <f>IF(T_Channel[[#This Row],[Check]]&lt;&gt;"OK","", T_Channel[[#This Row],[ChannelSymbol]] &amp; ".evtx" )</f>
        <v>SRV_APP_INFO_UNSPECIFIC.evtx</v>
      </c>
      <c r="T141" s="21" t="str">
        <f>IF(T_Channel[[#This Row],[Check]]&lt;&gt;"OK","", T_Channel[[#This Row],[LogFolder]] &amp; "\" &amp; T_Channel[[#This Row],[LogFile]])</f>
        <v>D:\EventLogs\Member Servers\Application\SRV_APP_INFO_UNSPECIFIC.evtx</v>
      </c>
      <c r="U141" s="21" t="str">
        <f>IF(T_Channel[[#This Row],[Safekeeping of logs]]="","",VLOOKUP(T_Channel[[#This Row],[Safekeeping of logs]],T_List_LogMode[],2,FALSE))</f>
        <v>Circular</v>
      </c>
      <c r="V1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Servers-Application-Informations/Unspecific</v>
      </c>
    </row>
    <row r="142" spans="2:22" x14ac:dyDescent="0.25">
      <c r="B142" s="7" t="s">
        <v>220</v>
      </c>
      <c r="C142" s="5" t="s">
        <v>157</v>
      </c>
      <c r="D142" s="5" t="s">
        <v>161</v>
      </c>
      <c r="E142" s="5" t="s">
        <v>159</v>
      </c>
      <c r="F142" s="6" t="s">
        <v>44</v>
      </c>
      <c r="G142" s="6" t="s">
        <v>160</v>
      </c>
      <c r="H1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2" s="36" t="s">
        <v>222</v>
      </c>
      <c r="J142" s="7" t="s">
        <v>303</v>
      </c>
      <c r="K142" s="43" t="s">
        <v>281</v>
      </c>
      <c r="L1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Servers-Application-Warnings</v>
      </c>
      <c r="M142" s="27">
        <f>IF(T_Channel[[#This Row],[ProviderName]]="","",COUNTIF($L$12:$L$9999,T_Channel[[#This Row],[ProviderName]]))</f>
        <v>1</v>
      </c>
      <c r="N142" s="27" t="str">
        <f>IF(T_Channel[[#This Row],[Query]]="","Empty","Defined")</f>
        <v>Defined</v>
      </c>
      <c r="O1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SRV_APP_WARN_UNSPECIFIC</v>
      </c>
      <c r="P142" s="23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SRV_APP_WARN_EVENTS</v>
      </c>
      <c r="R142" s="21" t="str">
        <f>IF(T_Channel[[#This Row],[Check]]&lt;&gt;"OK","",ReferenceData!$L$5 &amp; "\" &amp; T_Channel[[#This Row],[ChannelNameFolder1]] &amp; "\" &amp; T_Channel[[#This Row],[ChannelNameFolder2]])</f>
        <v>D:\EventLogs\Member Servers\Application</v>
      </c>
      <c r="S142" s="21" t="str">
        <f>IF(T_Channel[[#This Row],[Check]]&lt;&gt;"OK","", T_Channel[[#This Row],[ChannelSymbol]] &amp; ".evtx" )</f>
        <v>SRV_APP_WARN_UNSPECIFIC.evtx</v>
      </c>
      <c r="T142" s="21" t="str">
        <f>IF(T_Channel[[#This Row],[Check]]&lt;&gt;"OK","", T_Channel[[#This Row],[LogFolder]] &amp; "\" &amp; T_Channel[[#This Row],[LogFile]])</f>
        <v>D:\EventLogs\Member Servers\Application\SRV_APP_WARN_UNSPECIFIC.evtx</v>
      </c>
      <c r="U142" s="21" t="str">
        <f>IF(T_Channel[[#This Row],[Safekeeping of logs]]="","",VLOOKUP(T_Channel[[#This Row],[Safekeeping of logs]],T_List_LogMode[],2,FALSE))</f>
        <v>Circular</v>
      </c>
      <c r="V1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Servers-Application-Warnings/Unspecific</v>
      </c>
    </row>
    <row r="143" spans="2:22" x14ac:dyDescent="0.25">
      <c r="B143" s="7" t="s">
        <v>220</v>
      </c>
      <c r="C143" s="5" t="s">
        <v>68</v>
      </c>
      <c r="D143" s="5" t="s">
        <v>42</v>
      </c>
      <c r="E143" s="5" t="s">
        <v>268</v>
      </c>
      <c r="F143" s="6" t="s">
        <v>44</v>
      </c>
      <c r="G143" s="6" t="s">
        <v>40</v>
      </c>
      <c r="H1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3" s="14" t="s">
        <v>69</v>
      </c>
      <c r="J143" s="7" t="s">
        <v>303</v>
      </c>
      <c r="K143" s="43" t="s">
        <v>281</v>
      </c>
      <c r="L1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Logon-Failure</v>
      </c>
      <c r="M143" s="27">
        <f>IF(T_Channel[[#This Row],[ProviderName]]="","",COUNTIF($L$12:$L$9999,T_Channel[[#This Row],[ProviderName]]))</f>
        <v>6</v>
      </c>
      <c r="N143" s="27" t="str">
        <f>IF(T_Channel[[#This Row],[Query]]="","Empty","Defined")</f>
        <v>Defined</v>
      </c>
      <c r="O1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SRV_SECLL_FAIL_LOGONFAILUREBATCH</v>
      </c>
      <c r="P143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SRV_SECLL_FAIL_EVENTS</v>
      </c>
      <c r="R143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43" s="21" t="str">
        <f>IF(T_Channel[[#This Row],[Check]]&lt;&gt;"OK","", T_Channel[[#This Row],[ChannelSymbol]] &amp; ".evtx" )</f>
        <v>SRV_SECLL_FAIL_LOGONFAILUREBATCH.evtx</v>
      </c>
      <c r="T143" s="21" t="str">
        <f>IF(T_Channel[[#This Row],[Check]]&lt;&gt;"OK","", T_Channel[[#This Row],[LogFolder]] &amp; "\" &amp; T_Channel[[#This Row],[LogFile]])</f>
        <v>D:\EventLogs\Member Servers\Security Logon\SRV_SECLL_FAIL_LOGONFAILUREBATCH.evtx</v>
      </c>
      <c r="U143" s="21" t="str">
        <f>IF(T_Channel[[#This Row],[Safekeeping of logs]]="","",VLOOKUP(T_Channel[[#This Row],[Safekeeping of logs]],T_List_LogMode[],2,FALSE))</f>
        <v>AutoBackup</v>
      </c>
      <c r="V1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Logon-Failure/Logon Failure Batch</v>
      </c>
    </row>
    <row r="144" spans="2:22" x14ac:dyDescent="0.25">
      <c r="B144" s="7" t="s">
        <v>220</v>
      </c>
      <c r="C144" s="5" t="s">
        <v>68</v>
      </c>
      <c r="D144" s="5" t="s">
        <v>42</v>
      </c>
      <c r="E144" s="5" t="s">
        <v>269</v>
      </c>
      <c r="F144" s="6" t="s">
        <v>44</v>
      </c>
      <c r="G144" s="6" t="s">
        <v>40</v>
      </c>
      <c r="H1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4" s="14" t="s">
        <v>70</v>
      </c>
      <c r="J144" s="7" t="s">
        <v>303</v>
      </c>
      <c r="K144" s="43" t="s">
        <v>281</v>
      </c>
      <c r="L1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Logon-Failure</v>
      </c>
      <c r="M144" s="27">
        <f>IF(T_Channel[[#This Row],[ProviderName]]="","",COUNTIF($L$12:$L$9999,T_Channel[[#This Row],[ProviderName]]))</f>
        <v>6</v>
      </c>
      <c r="N144" s="27" t="str">
        <f>IF(T_Channel[[#This Row],[Query]]="","Empty","Defined")</f>
        <v>Defined</v>
      </c>
      <c r="O1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SRV_SECLL_FAIL_LOGONFAILUREINTERACTIVE</v>
      </c>
      <c r="P144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SRV_SECLL_FAIL_EVENTS</v>
      </c>
      <c r="R144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44" s="21" t="str">
        <f>IF(T_Channel[[#This Row],[Check]]&lt;&gt;"OK","", T_Channel[[#This Row],[ChannelSymbol]] &amp; ".evtx" )</f>
        <v>SRV_SECLL_FAIL_LOGONFAILUREINTERACTIVE.evtx</v>
      </c>
      <c r="T144" s="21" t="str">
        <f>IF(T_Channel[[#This Row],[Check]]&lt;&gt;"OK","", T_Channel[[#This Row],[LogFolder]] &amp; "\" &amp; T_Channel[[#This Row],[LogFile]])</f>
        <v>D:\EventLogs\Member Servers\Security Logon\SRV_SECLL_FAIL_LOGONFAILUREINTERACTIVE.evtx</v>
      </c>
      <c r="U144" s="21" t="str">
        <f>IF(T_Channel[[#This Row],[Safekeeping of logs]]="","",VLOOKUP(T_Channel[[#This Row],[Safekeeping of logs]],T_List_LogMode[],2,FALSE))</f>
        <v>AutoBackup</v>
      </c>
      <c r="V1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Logon-Failure/Logon Failure Interactive</v>
      </c>
    </row>
    <row r="145" spans="2:22" x14ac:dyDescent="0.25">
      <c r="B145" s="7" t="s">
        <v>220</v>
      </c>
      <c r="C145" s="5" t="s">
        <v>68</v>
      </c>
      <c r="D145" s="5" t="s">
        <v>42</v>
      </c>
      <c r="E145" s="5" t="s">
        <v>270</v>
      </c>
      <c r="F145" s="6" t="s">
        <v>44</v>
      </c>
      <c r="G145" s="6" t="s">
        <v>40</v>
      </c>
      <c r="H1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5" s="14" t="s">
        <v>71</v>
      </c>
      <c r="J145" s="7" t="s">
        <v>303</v>
      </c>
      <c r="K145" s="43" t="s">
        <v>281</v>
      </c>
      <c r="L1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Logon-Failure</v>
      </c>
      <c r="M145" s="27">
        <f>IF(T_Channel[[#This Row],[ProviderName]]="","",COUNTIF($L$12:$L$9999,T_Channel[[#This Row],[ProviderName]]))</f>
        <v>6</v>
      </c>
      <c r="N145" s="27" t="str">
        <f>IF(T_Channel[[#This Row],[Query]]="","Empty","Defined")</f>
        <v>Defined</v>
      </c>
      <c r="O1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SRV_SECLL_FAIL_LOGONFAILURENETWORK</v>
      </c>
      <c r="P145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SRV_SECLL_FAIL_EVENTS</v>
      </c>
      <c r="R145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45" s="21" t="str">
        <f>IF(T_Channel[[#This Row],[Check]]&lt;&gt;"OK","", T_Channel[[#This Row],[ChannelSymbol]] &amp; ".evtx" )</f>
        <v>SRV_SECLL_FAIL_LOGONFAILURENETWORK.evtx</v>
      </c>
      <c r="T145" s="21" t="str">
        <f>IF(T_Channel[[#This Row],[Check]]&lt;&gt;"OK","", T_Channel[[#This Row],[LogFolder]] &amp; "\" &amp; T_Channel[[#This Row],[LogFile]])</f>
        <v>D:\EventLogs\Member Servers\Security Logon\SRV_SECLL_FAIL_LOGONFAILURENETWORK.evtx</v>
      </c>
      <c r="U145" s="21" t="str">
        <f>IF(T_Channel[[#This Row],[Safekeeping of logs]]="","",VLOOKUP(T_Channel[[#This Row],[Safekeeping of logs]],T_List_LogMode[],2,FALSE))</f>
        <v>AutoBackup</v>
      </c>
      <c r="V1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Logon-Failure/Logon Failure Network</v>
      </c>
    </row>
    <row r="146" spans="2:22" x14ac:dyDescent="0.25">
      <c r="B146" s="7" t="s">
        <v>220</v>
      </c>
      <c r="C146" s="7" t="s">
        <v>68</v>
      </c>
      <c r="D146" s="7" t="s">
        <v>42</v>
      </c>
      <c r="E146" s="7" t="s">
        <v>271</v>
      </c>
      <c r="F146" s="6" t="s">
        <v>44</v>
      </c>
      <c r="G146" s="6" t="s">
        <v>40</v>
      </c>
      <c r="H1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6" s="22" t="s">
        <v>72</v>
      </c>
      <c r="J146" s="7" t="s">
        <v>303</v>
      </c>
      <c r="K146" s="43" t="s">
        <v>281</v>
      </c>
      <c r="L1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Logon-Failure</v>
      </c>
      <c r="M146" s="27">
        <f>IF(T_Channel[[#This Row],[ProviderName]]="","",COUNTIF($L$12:$L$9999,T_Channel[[#This Row],[ProviderName]]))</f>
        <v>6</v>
      </c>
      <c r="N146" s="27" t="str">
        <f>IF(T_Channel[[#This Row],[Query]]="","Empty","Defined")</f>
        <v>Defined</v>
      </c>
      <c r="O1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SRV_SECLL_FAIL_LOGONFAILUREREMOTEINTERACTIVE</v>
      </c>
      <c r="P146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SRV_SECLL_FAIL_EVENTS</v>
      </c>
      <c r="R146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46" s="21" t="str">
        <f>IF(T_Channel[[#This Row],[Check]]&lt;&gt;"OK","", T_Channel[[#This Row],[ChannelSymbol]] &amp; ".evtx" )</f>
        <v>SRV_SECLL_FAIL_LOGONFAILUREREMOTEINTERACTIVE.evtx</v>
      </c>
      <c r="T146" s="21" t="str">
        <f>IF(T_Channel[[#This Row],[Check]]&lt;&gt;"OK","", T_Channel[[#This Row],[LogFolder]] &amp; "\" &amp; T_Channel[[#This Row],[LogFile]])</f>
        <v>D:\EventLogs\Member Servers\Security Logon\SRV_SECLL_FAIL_LOGONFAILUREREMOTEINTERACTIVE.evtx</v>
      </c>
      <c r="U146" s="21" t="str">
        <f>IF(T_Channel[[#This Row],[Safekeeping of logs]]="","",VLOOKUP(T_Channel[[#This Row],[Safekeeping of logs]],T_List_LogMode[],2,FALSE))</f>
        <v>AutoBackup</v>
      </c>
      <c r="V1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Logon-Failure/Logon Failure Remote Interactive</v>
      </c>
    </row>
    <row r="147" spans="2:22" x14ac:dyDescent="0.25">
      <c r="B147" s="7" t="s">
        <v>220</v>
      </c>
      <c r="C147" s="7" t="s">
        <v>68</v>
      </c>
      <c r="D147" s="7" t="s">
        <v>42</v>
      </c>
      <c r="E147" s="7" t="s">
        <v>272</v>
      </c>
      <c r="F147" s="6" t="s">
        <v>44</v>
      </c>
      <c r="G147" s="6" t="s">
        <v>40</v>
      </c>
      <c r="H1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7" s="22" t="s">
        <v>73</v>
      </c>
      <c r="J147" s="7" t="s">
        <v>303</v>
      </c>
      <c r="K147" s="43" t="s">
        <v>281</v>
      </c>
      <c r="L1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Logon-Failure</v>
      </c>
      <c r="M147" s="27">
        <f>IF(T_Channel[[#This Row],[ProviderName]]="","",COUNTIF($L$12:$L$9999,T_Channel[[#This Row],[ProviderName]]))</f>
        <v>6</v>
      </c>
      <c r="N147" s="27" t="str">
        <f>IF(T_Channel[[#This Row],[Query]]="","Empty","Defined")</f>
        <v>Defined</v>
      </c>
      <c r="O1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SRV_SECLL_FAIL_LOGONFAILURESERVICE</v>
      </c>
      <c r="P147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SRV_SECLL_FAIL_EVENTS</v>
      </c>
      <c r="R147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47" s="21" t="str">
        <f>IF(T_Channel[[#This Row],[Check]]&lt;&gt;"OK","", T_Channel[[#This Row],[ChannelSymbol]] &amp; ".evtx" )</f>
        <v>SRV_SECLL_FAIL_LOGONFAILURESERVICE.evtx</v>
      </c>
      <c r="T147" s="21" t="str">
        <f>IF(T_Channel[[#This Row],[Check]]&lt;&gt;"OK","", T_Channel[[#This Row],[LogFolder]] &amp; "\" &amp; T_Channel[[#This Row],[LogFile]])</f>
        <v>D:\EventLogs\Member Servers\Security Logon\SRV_SECLL_FAIL_LOGONFAILURESERVICE.evtx</v>
      </c>
      <c r="U147" s="21" t="str">
        <f>IF(T_Channel[[#This Row],[Safekeeping of logs]]="","",VLOOKUP(T_Channel[[#This Row],[Safekeeping of logs]],T_List_LogMode[],2,FALSE))</f>
        <v>AutoBackup</v>
      </c>
      <c r="V1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Logon-Failure/Logon Failure Service</v>
      </c>
    </row>
    <row r="148" spans="2:22" x14ac:dyDescent="0.25">
      <c r="B148" s="7" t="s">
        <v>220</v>
      </c>
      <c r="C148" s="7" t="s">
        <v>68</v>
      </c>
      <c r="D148" s="5" t="s">
        <v>42</v>
      </c>
      <c r="E148" s="7" t="s">
        <v>273</v>
      </c>
      <c r="F148" s="6" t="s">
        <v>44</v>
      </c>
      <c r="G148" s="6" t="s">
        <v>40</v>
      </c>
      <c r="H1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8" s="22" t="s">
        <v>74</v>
      </c>
      <c r="J148" s="7" t="s">
        <v>303</v>
      </c>
      <c r="K148" s="43" t="s">
        <v>281</v>
      </c>
      <c r="L1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Logon-Failure</v>
      </c>
      <c r="M148" s="27">
        <f>IF(T_Channel[[#This Row],[ProviderName]]="","",COUNTIF($L$12:$L$9999,T_Channel[[#This Row],[ProviderName]]))</f>
        <v>6</v>
      </c>
      <c r="N148" s="27" t="str">
        <f>IF(T_Channel[[#This Row],[Query]]="","Empty","Defined")</f>
        <v>Defined</v>
      </c>
      <c r="O1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SRV_SECLL_FAIL_LOGONFAILUREUNLOCK</v>
      </c>
      <c r="P148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SRV_SECLL_FAIL_EVENTS</v>
      </c>
      <c r="R148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48" s="21" t="str">
        <f>IF(T_Channel[[#This Row],[Check]]&lt;&gt;"OK","", T_Channel[[#This Row],[ChannelSymbol]] &amp; ".evtx" )</f>
        <v>SRV_SECLL_FAIL_LOGONFAILUREUNLOCK.evtx</v>
      </c>
      <c r="T148" s="21" t="str">
        <f>IF(T_Channel[[#This Row],[Check]]&lt;&gt;"OK","", T_Channel[[#This Row],[LogFolder]] &amp; "\" &amp; T_Channel[[#This Row],[LogFile]])</f>
        <v>D:\EventLogs\Member Servers\Security Logon\SRV_SECLL_FAIL_LOGONFAILUREUNLOCK.evtx</v>
      </c>
      <c r="U148" s="21" t="str">
        <f>IF(T_Channel[[#This Row],[Safekeeping of logs]]="","",VLOOKUP(T_Channel[[#This Row],[Safekeeping of logs]],T_List_LogMode[],2,FALSE))</f>
        <v>AutoBackup</v>
      </c>
      <c r="V1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Logon-Failure/Logon Failure Unlock</v>
      </c>
    </row>
    <row r="149" spans="2:22" x14ac:dyDescent="0.25">
      <c r="B149" s="7" t="s">
        <v>220</v>
      </c>
      <c r="C149" s="7" t="s">
        <v>68</v>
      </c>
      <c r="D149" s="5" t="s">
        <v>37</v>
      </c>
      <c r="E149" s="7" t="s">
        <v>262</v>
      </c>
      <c r="F149" s="6" t="s">
        <v>44</v>
      </c>
      <c r="G149" s="6" t="s">
        <v>40</v>
      </c>
      <c r="H1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49" s="22" t="s">
        <v>75</v>
      </c>
      <c r="J149" s="7" t="s">
        <v>303</v>
      </c>
      <c r="K149" s="43" t="s">
        <v>281</v>
      </c>
      <c r="L1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Logon-Successful</v>
      </c>
      <c r="M149" s="27">
        <f>IF(T_Channel[[#This Row],[ProviderName]]="","",COUNTIF($L$12:$L$9999,T_Channel[[#This Row],[ProviderName]]))</f>
        <v>6</v>
      </c>
      <c r="N149" s="27" t="str">
        <f>IF(T_Channel[[#This Row],[Query]]="","Empty","Defined")</f>
        <v>Defined</v>
      </c>
      <c r="O1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SRV_SECLL_SUCC_LOGONSUCCESSBATCH</v>
      </c>
      <c r="P149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SRV_SECLL_SUCC_EVENTS</v>
      </c>
      <c r="R149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49" s="21" t="str">
        <f>IF(T_Channel[[#This Row],[Check]]&lt;&gt;"OK","", T_Channel[[#This Row],[ChannelSymbol]] &amp; ".evtx" )</f>
        <v>SRV_SECLL_SUCC_LOGONSUCCESSBATCH.evtx</v>
      </c>
      <c r="T149" s="21" t="str">
        <f>IF(T_Channel[[#This Row],[Check]]&lt;&gt;"OK","", T_Channel[[#This Row],[LogFolder]] &amp; "\" &amp; T_Channel[[#This Row],[LogFile]])</f>
        <v>D:\EventLogs\Member Servers\Security Logon\SRV_SECLL_SUCC_LOGONSUCCESSBATCH.evtx</v>
      </c>
      <c r="U149" s="21" t="str">
        <f>IF(T_Channel[[#This Row],[Safekeeping of logs]]="","",VLOOKUP(T_Channel[[#This Row],[Safekeeping of logs]],T_List_LogMode[],2,FALSE))</f>
        <v>AutoBackup</v>
      </c>
      <c r="V1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Logon-Successful/Logon Success Batch</v>
      </c>
    </row>
    <row r="150" spans="2:22" x14ac:dyDescent="0.25">
      <c r="B150" s="7" t="s">
        <v>220</v>
      </c>
      <c r="C150" s="7" t="s">
        <v>68</v>
      </c>
      <c r="D150" s="7" t="s">
        <v>37</v>
      </c>
      <c r="E150" s="7" t="s">
        <v>263</v>
      </c>
      <c r="F150" s="6" t="s">
        <v>44</v>
      </c>
      <c r="G150" s="6" t="s">
        <v>40</v>
      </c>
      <c r="H1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0" s="22" t="s">
        <v>76</v>
      </c>
      <c r="J150" s="7" t="s">
        <v>303</v>
      </c>
      <c r="K150" s="43" t="s">
        <v>281</v>
      </c>
      <c r="L1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Logon-Successful</v>
      </c>
      <c r="M150" s="27">
        <f>IF(T_Channel[[#This Row],[ProviderName]]="","",COUNTIF($L$12:$L$9999,T_Channel[[#This Row],[ProviderName]]))</f>
        <v>6</v>
      </c>
      <c r="N150" s="27" t="str">
        <f>IF(T_Channel[[#This Row],[Query]]="","Empty","Defined")</f>
        <v>Defined</v>
      </c>
      <c r="O1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SRV_SECLL_SUCC_LOGONSUCCESSINTERACTIVE</v>
      </c>
      <c r="P150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SRV_SECLL_SUCC_EVENTS</v>
      </c>
      <c r="R150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50" s="21" t="str">
        <f>IF(T_Channel[[#This Row],[Check]]&lt;&gt;"OK","", T_Channel[[#This Row],[ChannelSymbol]] &amp; ".evtx" )</f>
        <v>SRV_SECLL_SUCC_LOGONSUCCESSINTERACTIVE.evtx</v>
      </c>
      <c r="T150" s="21" t="str">
        <f>IF(T_Channel[[#This Row],[Check]]&lt;&gt;"OK","", T_Channel[[#This Row],[LogFolder]] &amp; "\" &amp; T_Channel[[#This Row],[LogFile]])</f>
        <v>D:\EventLogs\Member Servers\Security Logon\SRV_SECLL_SUCC_LOGONSUCCESSINTERACTIVE.evtx</v>
      </c>
      <c r="U150" s="21" t="str">
        <f>IF(T_Channel[[#This Row],[Safekeeping of logs]]="","",VLOOKUP(T_Channel[[#This Row],[Safekeeping of logs]],T_List_LogMode[],2,FALSE))</f>
        <v>AutoBackup</v>
      </c>
      <c r="V1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Logon-Successful/Logon Success Interactive</v>
      </c>
    </row>
    <row r="151" spans="2:22" x14ac:dyDescent="0.25">
      <c r="B151" s="7" t="s">
        <v>220</v>
      </c>
      <c r="C151" s="7" t="s">
        <v>68</v>
      </c>
      <c r="D151" s="7" t="s">
        <v>37</v>
      </c>
      <c r="E151" s="7" t="s">
        <v>264</v>
      </c>
      <c r="F151" s="6" t="s">
        <v>44</v>
      </c>
      <c r="G151" s="6" t="s">
        <v>40</v>
      </c>
      <c r="H1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1" s="22" t="s">
        <v>77</v>
      </c>
      <c r="J151" s="7" t="s">
        <v>303</v>
      </c>
      <c r="K151" s="43" t="s">
        <v>281</v>
      </c>
      <c r="L1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Logon-Successful</v>
      </c>
      <c r="M151" s="27">
        <f>IF(T_Channel[[#This Row],[ProviderName]]="","",COUNTIF($L$12:$L$9999,T_Channel[[#This Row],[ProviderName]]))</f>
        <v>6</v>
      </c>
      <c r="N151" s="27" t="str">
        <f>IF(T_Channel[[#This Row],[Query]]="","Empty","Defined")</f>
        <v>Defined</v>
      </c>
      <c r="O1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SRV_SECLL_SUCC_LOGONSUCCESSNETWORK</v>
      </c>
      <c r="P151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SRV_SECLL_SUCC_EVENTS</v>
      </c>
      <c r="R151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51" s="21" t="str">
        <f>IF(T_Channel[[#This Row],[Check]]&lt;&gt;"OK","", T_Channel[[#This Row],[ChannelSymbol]] &amp; ".evtx" )</f>
        <v>SRV_SECLL_SUCC_LOGONSUCCESSNETWORK.evtx</v>
      </c>
      <c r="T151" s="21" t="str">
        <f>IF(T_Channel[[#This Row],[Check]]&lt;&gt;"OK","", T_Channel[[#This Row],[LogFolder]] &amp; "\" &amp; T_Channel[[#This Row],[LogFile]])</f>
        <v>D:\EventLogs\Member Servers\Security Logon\SRV_SECLL_SUCC_LOGONSUCCESSNETWORK.evtx</v>
      </c>
      <c r="U151" s="21" t="str">
        <f>IF(T_Channel[[#This Row],[Safekeeping of logs]]="","",VLOOKUP(T_Channel[[#This Row],[Safekeeping of logs]],T_List_LogMode[],2,FALSE))</f>
        <v>AutoBackup</v>
      </c>
      <c r="V1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Logon-Successful/Logon Success Network</v>
      </c>
    </row>
    <row r="152" spans="2:22" x14ac:dyDescent="0.25">
      <c r="B152" s="7" t="s">
        <v>220</v>
      </c>
      <c r="C152" s="7" t="s">
        <v>68</v>
      </c>
      <c r="D152" s="5" t="s">
        <v>37</v>
      </c>
      <c r="E152" s="7" t="s">
        <v>265</v>
      </c>
      <c r="F152" s="6" t="s">
        <v>44</v>
      </c>
      <c r="G152" s="6" t="s">
        <v>40</v>
      </c>
      <c r="H1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2" s="22" t="s">
        <v>78</v>
      </c>
      <c r="J152" s="7" t="s">
        <v>303</v>
      </c>
      <c r="K152" s="43" t="s">
        <v>281</v>
      </c>
      <c r="L1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Logon-Successful</v>
      </c>
      <c r="M152" s="27">
        <f>IF(T_Channel[[#This Row],[ProviderName]]="","",COUNTIF($L$12:$L$9999,T_Channel[[#This Row],[ProviderName]]))</f>
        <v>6</v>
      </c>
      <c r="N152" s="27" t="str">
        <f>IF(T_Channel[[#This Row],[Query]]="","Empty","Defined")</f>
        <v>Defined</v>
      </c>
      <c r="O1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SRV_SECLL_SUCC_LOGONSUCCESSREMOTEINTERACTIVE</v>
      </c>
      <c r="P152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SRV_SECLL_SUCC_EVENTS</v>
      </c>
      <c r="R152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52" s="21" t="str">
        <f>IF(T_Channel[[#This Row],[Check]]&lt;&gt;"OK","", T_Channel[[#This Row],[ChannelSymbol]] &amp; ".evtx" )</f>
        <v>SRV_SECLL_SUCC_LOGONSUCCESSREMOTEINTERACTIVE.evtx</v>
      </c>
      <c r="T152" s="21" t="str">
        <f>IF(T_Channel[[#This Row],[Check]]&lt;&gt;"OK","", T_Channel[[#This Row],[LogFolder]] &amp; "\" &amp; T_Channel[[#This Row],[LogFile]])</f>
        <v>D:\EventLogs\Member Servers\Security Logon\SRV_SECLL_SUCC_LOGONSUCCESSREMOTEINTERACTIVE.evtx</v>
      </c>
      <c r="U152" s="21" t="str">
        <f>IF(T_Channel[[#This Row],[Safekeeping of logs]]="","",VLOOKUP(T_Channel[[#This Row],[Safekeeping of logs]],T_List_LogMode[],2,FALSE))</f>
        <v>AutoBackup</v>
      </c>
      <c r="V1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Logon-Successful/Logon Success Remote Interactive</v>
      </c>
    </row>
    <row r="153" spans="2:22" x14ac:dyDescent="0.25">
      <c r="B153" s="7" t="s">
        <v>220</v>
      </c>
      <c r="C153" s="7" t="s">
        <v>68</v>
      </c>
      <c r="D153" s="5" t="s">
        <v>37</v>
      </c>
      <c r="E153" s="7" t="s">
        <v>266</v>
      </c>
      <c r="F153" s="6" t="s">
        <v>44</v>
      </c>
      <c r="G153" s="6" t="s">
        <v>40</v>
      </c>
      <c r="H1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3" s="22" t="s">
        <v>79</v>
      </c>
      <c r="J153" s="7" t="s">
        <v>303</v>
      </c>
      <c r="K153" s="43" t="s">
        <v>281</v>
      </c>
      <c r="L1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Logon-Successful</v>
      </c>
      <c r="M153" s="27">
        <f>IF(T_Channel[[#This Row],[ProviderName]]="","",COUNTIF($L$12:$L$9999,T_Channel[[#This Row],[ProviderName]]))</f>
        <v>6</v>
      </c>
      <c r="N153" s="27" t="str">
        <f>IF(T_Channel[[#This Row],[Query]]="","Empty","Defined")</f>
        <v>Defined</v>
      </c>
      <c r="O1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SRV_SECLL_SUCC_LOGONSUCCESSSERVICE</v>
      </c>
      <c r="P153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SRV_SECLL_SUCC_EVENTS</v>
      </c>
      <c r="R153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53" s="21" t="str">
        <f>IF(T_Channel[[#This Row],[Check]]&lt;&gt;"OK","", T_Channel[[#This Row],[ChannelSymbol]] &amp; ".evtx" )</f>
        <v>SRV_SECLL_SUCC_LOGONSUCCESSSERVICE.evtx</v>
      </c>
      <c r="T153" s="21" t="str">
        <f>IF(T_Channel[[#This Row],[Check]]&lt;&gt;"OK","", T_Channel[[#This Row],[LogFolder]] &amp; "\" &amp; T_Channel[[#This Row],[LogFile]])</f>
        <v>D:\EventLogs\Member Servers\Security Logon\SRV_SECLL_SUCC_LOGONSUCCESSSERVICE.evtx</v>
      </c>
      <c r="U153" s="21" t="str">
        <f>IF(T_Channel[[#This Row],[Safekeeping of logs]]="","",VLOOKUP(T_Channel[[#This Row],[Safekeeping of logs]],T_List_LogMode[],2,FALSE))</f>
        <v>AutoBackup</v>
      </c>
      <c r="V1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Logon-Successful/Logon Success Service</v>
      </c>
    </row>
    <row r="154" spans="2:22" x14ac:dyDescent="0.25">
      <c r="B154" s="7" t="s">
        <v>220</v>
      </c>
      <c r="C154" s="7" t="s">
        <v>68</v>
      </c>
      <c r="D154" s="7" t="s">
        <v>37</v>
      </c>
      <c r="E154" s="7" t="s">
        <v>267</v>
      </c>
      <c r="F154" s="6" t="s">
        <v>44</v>
      </c>
      <c r="G154" s="6" t="s">
        <v>40</v>
      </c>
      <c r="H1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4" s="22" t="s">
        <v>80</v>
      </c>
      <c r="J154" s="7" t="s">
        <v>303</v>
      </c>
      <c r="K154" s="43" t="s">
        <v>281</v>
      </c>
      <c r="L1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Logon-Successful</v>
      </c>
      <c r="M154" s="27">
        <f>IF(T_Channel[[#This Row],[ProviderName]]="","",COUNTIF($L$12:$L$9999,T_Channel[[#This Row],[ProviderName]]))</f>
        <v>6</v>
      </c>
      <c r="N154" s="27" t="str">
        <f>IF(T_Channel[[#This Row],[Query]]="","Empty","Defined")</f>
        <v>Defined</v>
      </c>
      <c r="O1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SRV_SECLL_SUCC_LOGONSUCCESSUNLOCK</v>
      </c>
      <c r="P154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SRV_SECLL_SUCC_EVENTS</v>
      </c>
      <c r="R154" s="21" t="str">
        <f>IF(T_Channel[[#This Row],[Check]]&lt;&gt;"OK","",ReferenceData!$L$5 &amp; "\" &amp; T_Channel[[#This Row],[ChannelNameFolder1]] &amp; "\" &amp; T_Channel[[#This Row],[ChannelNameFolder2]])</f>
        <v>D:\EventLogs\Member Servers\Security Logon</v>
      </c>
      <c r="S154" s="21" t="str">
        <f>IF(T_Channel[[#This Row],[Check]]&lt;&gt;"OK","", T_Channel[[#This Row],[ChannelSymbol]] &amp; ".evtx" )</f>
        <v>SRV_SECLL_SUCC_LOGONSUCCESSUNLOCK.evtx</v>
      </c>
      <c r="T154" s="21" t="str">
        <f>IF(T_Channel[[#This Row],[Check]]&lt;&gt;"OK","", T_Channel[[#This Row],[LogFolder]] &amp; "\" &amp; T_Channel[[#This Row],[LogFile]])</f>
        <v>D:\EventLogs\Member Servers\Security Logon\SRV_SECLL_SUCC_LOGONSUCCESSUNLOCK.evtx</v>
      </c>
      <c r="U154" s="21" t="str">
        <f>IF(T_Channel[[#This Row],[Safekeeping of logs]]="","",VLOOKUP(T_Channel[[#This Row],[Safekeeping of logs]],T_List_LogMode[],2,FALSE))</f>
        <v>AutoBackup</v>
      </c>
      <c r="V1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Logon-Successful/Logon Success Unlock</v>
      </c>
    </row>
    <row r="155" spans="2:22" x14ac:dyDescent="0.25">
      <c r="B155" s="7" t="s">
        <v>220</v>
      </c>
      <c r="C155" s="7" t="s">
        <v>81</v>
      </c>
      <c r="D155" s="7" t="s">
        <v>114</v>
      </c>
      <c r="E155" s="7" t="s">
        <v>115</v>
      </c>
      <c r="F155" s="6" t="s">
        <v>44</v>
      </c>
      <c r="G155" s="6" t="s">
        <v>40</v>
      </c>
      <c r="H1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5" s="22" t="s">
        <v>116</v>
      </c>
      <c r="J155" s="7" t="s">
        <v>303</v>
      </c>
      <c r="K155" s="43" t="s">
        <v>281</v>
      </c>
      <c r="L1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Management-Security Group</v>
      </c>
      <c r="M155" s="27">
        <f>IF(T_Channel[[#This Row],[ProviderName]]="","",COUNTIF($L$12:$L$9999,T_Channel[[#This Row],[ProviderName]]))</f>
        <v>6</v>
      </c>
      <c r="N155" s="27" t="str">
        <f>IF(T_Channel[[#This Row],[Query]]="","Empty","Defined")</f>
        <v>Defined</v>
      </c>
      <c r="O1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SRV_SECAM_GMSEC_SECURITYGROUPCREATED</v>
      </c>
      <c r="P155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SRV_SECAM_GMSEC_EVENTS</v>
      </c>
      <c r="R155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55" s="21" t="str">
        <f>IF(T_Channel[[#This Row],[Check]]&lt;&gt;"OK","", T_Channel[[#This Row],[ChannelSymbol]] &amp; ".evtx" )</f>
        <v>SRV_SECAM_GMSEC_SECURITYGROUPCREATED.evtx</v>
      </c>
      <c r="T155" s="21" t="str">
        <f>IF(T_Channel[[#This Row],[Check]]&lt;&gt;"OK","", T_Channel[[#This Row],[LogFolder]] &amp; "\" &amp; T_Channel[[#This Row],[LogFile]])</f>
        <v>D:\EventLogs\Member Servers\Security Object Management\SRV_SECAM_GMSEC_SECURITYGROUPCREATED.evtx</v>
      </c>
      <c r="U155" s="21" t="str">
        <f>IF(T_Channel[[#This Row],[Safekeeping of logs]]="","",VLOOKUP(T_Channel[[#This Row],[Safekeeping of logs]],T_List_LogMode[],2,FALSE))</f>
        <v>AutoBackup</v>
      </c>
      <c r="V1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Management-Security Group/Security Group Created</v>
      </c>
    </row>
    <row r="156" spans="2:22" x14ac:dyDescent="0.25">
      <c r="B156" s="7" t="s">
        <v>220</v>
      </c>
      <c r="C156" s="7" t="s">
        <v>81</v>
      </c>
      <c r="D156" s="5" t="s">
        <v>114</v>
      </c>
      <c r="E156" s="7" t="s">
        <v>117</v>
      </c>
      <c r="F156" s="6" t="s">
        <v>44</v>
      </c>
      <c r="G156" s="6" t="s">
        <v>40</v>
      </c>
      <c r="H1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6" s="22" t="s">
        <v>118</v>
      </c>
      <c r="J156" s="7" t="s">
        <v>303</v>
      </c>
      <c r="K156" s="43" t="s">
        <v>281</v>
      </c>
      <c r="L1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Management-Security Group</v>
      </c>
      <c r="M156" s="27">
        <f>IF(T_Channel[[#This Row],[ProviderName]]="","",COUNTIF($L$12:$L$9999,T_Channel[[#This Row],[ProviderName]]))</f>
        <v>6</v>
      </c>
      <c r="N156" s="27" t="str">
        <f>IF(T_Channel[[#This Row],[Query]]="","Empty","Defined")</f>
        <v>Defined</v>
      </c>
      <c r="O1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SRV_SECAM_GMSEC_SECURITYGROUPDELETED</v>
      </c>
      <c r="P156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SRV_SECAM_GMSEC_EVENTS</v>
      </c>
      <c r="R156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56" s="21" t="str">
        <f>IF(T_Channel[[#This Row],[Check]]&lt;&gt;"OK","", T_Channel[[#This Row],[ChannelSymbol]] &amp; ".evtx" )</f>
        <v>SRV_SECAM_GMSEC_SECURITYGROUPDELETED.evtx</v>
      </c>
      <c r="T156" s="21" t="str">
        <f>IF(T_Channel[[#This Row],[Check]]&lt;&gt;"OK","", T_Channel[[#This Row],[LogFolder]] &amp; "\" &amp; T_Channel[[#This Row],[LogFile]])</f>
        <v>D:\EventLogs\Member Servers\Security Object Management\SRV_SECAM_GMSEC_SECURITYGROUPDELETED.evtx</v>
      </c>
      <c r="U156" s="21" t="str">
        <f>IF(T_Channel[[#This Row],[Safekeeping of logs]]="","",VLOOKUP(T_Channel[[#This Row],[Safekeeping of logs]],T_List_LogMode[],2,FALSE))</f>
        <v>AutoBackup</v>
      </c>
      <c r="V1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Management-Security Group/Security Group Deleted</v>
      </c>
    </row>
    <row r="157" spans="2:22" x14ac:dyDescent="0.25">
      <c r="B157" s="7" t="s">
        <v>220</v>
      </c>
      <c r="C157" s="7" t="s">
        <v>81</v>
      </c>
      <c r="D157" s="5" t="s">
        <v>114</v>
      </c>
      <c r="E157" s="7" t="s">
        <v>119</v>
      </c>
      <c r="F157" s="6" t="s">
        <v>44</v>
      </c>
      <c r="G157" s="6" t="s">
        <v>40</v>
      </c>
      <c r="H1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7" s="22" t="s">
        <v>120</v>
      </c>
      <c r="J157" s="7" t="s">
        <v>303</v>
      </c>
      <c r="K157" s="43" t="s">
        <v>281</v>
      </c>
      <c r="L1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Management-Security Group</v>
      </c>
      <c r="M157" s="27">
        <f>IF(T_Channel[[#This Row],[ProviderName]]="","",COUNTIF($L$12:$L$9999,T_Channel[[#This Row],[ProviderName]]))</f>
        <v>6</v>
      </c>
      <c r="N157" s="27" t="str">
        <f>IF(T_Channel[[#This Row],[Query]]="","Empty","Defined")</f>
        <v>Defined</v>
      </c>
      <c r="O1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SRV_SECAM_GMSEC_SECURITYGROUPMEMBERADDED</v>
      </c>
      <c r="P157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SRV_SECAM_GMSEC_EVENTS</v>
      </c>
      <c r="R157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57" s="21" t="str">
        <f>IF(T_Channel[[#This Row],[Check]]&lt;&gt;"OK","", T_Channel[[#This Row],[ChannelSymbol]] &amp; ".evtx" )</f>
        <v>SRV_SECAM_GMSEC_SECURITYGROUPMEMBERADDED.evtx</v>
      </c>
      <c r="T157" s="21" t="str">
        <f>IF(T_Channel[[#This Row],[Check]]&lt;&gt;"OK","", T_Channel[[#This Row],[LogFolder]] &amp; "\" &amp; T_Channel[[#This Row],[LogFile]])</f>
        <v>D:\EventLogs\Member Servers\Security Object Management\SRV_SECAM_GMSEC_SECURITYGROUPMEMBERADDED.evtx</v>
      </c>
      <c r="U157" s="21" t="str">
        <f>IF(T_Channel[[#This Row],[Safekeeping of logs]]="","",VLOOKUP(T_Channel[[#This Row],[Safekeeping of logs]],T_List_LogMode[],2,FALSE))</f>
        <v>AutoBackup</v>
      </c>
      <c r="V1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Management-Security Group/Security Group Member Added</v>
      </c>
    </row>
    <row r="158" spans="2:22" x14ac:dyDescent="0.25">
      <c r="B158" s="7" t="s">
        <v>220</v>
      </c>
      <c r="C158" s="5" t="s">
        <v>81</v>
      </c>
      <c r="D158" s="5" t="s">
        <v>114</v>
      </c>
      <c r="E158" s="5" t="s">
        <v>121</v>
      </c>
      <c r="F158" s="6" t="s">
        <v>44</v>
      </c>
      <c r="G158" s="6" t="s">
        <v>40</v>
      </c>
      <c r="H1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8" s="14" t="s">
        <v>122</v>
      </c>
      <c r="J158" s="7" t="s">
        <v>303</v>
      </c>
      <c r="K158" s="43" t="s">
        <v>281</v>
      </c>
      <c r="L1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Management-Security Group</v>
      </c>
      <c r="M158" s="27">
        <f>IF(T_Channel[[#This Row],[ProviderName]]="","",COUNTIF($L$12:$L$9999,T_Channel[[#This Row],[ProviderName]]))</f>
        <v>6</v>
      </c>
      <c r="N158" s="27" t="str">
        <f>IF(T_Channel[[#This Row],[Query]]="","Empty","Defined")</f>
        <v>Defined</v>
      </c>
      <c r="O1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SRV_SECAM_GMSEC_SECURITYGROUPMEMBERCHANGED</v>
      </c>
      <c r="P158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SRV_SECAM_GMSEC_EVENTS</v>
      </c>
      <c r="R158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58" s="21" t="str">
        <f>IF(T_Channel[[#This Row],[Check]]&lt;&gt;"OK","", T_Channel[[#This Row],[ChannelSymbol]] &amp; ".evtx" )</f>
        <v>SRV_SECAM_GMSEC_SECURITYGROUPMEMBERCHANGED.evtx</v>
      </c>
      <c r="T158" s="21" t="str">
        <f>IF(T_Channel[[#This Row],[Check]]&lt;&gt;"OK","", T_Channel[[#This Row],[LogFolder]] &amp; "\" &amp; T_Channel[[#This Row],[LogFile]])</f>
        <v>D:\EventLogs\Member Servers\Security Object Management\SRV_SECAM_GMSEC_SECURITYGROUPMEMBERCHANGED.evtx</v>
      </c>
      <c r="U158" s="21" t="str">
        <f>IF(T_Channel[[#This Row],[Safekeeping of logs]]="","",VLOOKUP(T_Channel[[#This Row],[Safekeeping of logs]],T_List_LogMode[],2,FALSE))</f>
        <v>AutoBackup</v>
      </c>
      <c r="V1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Management-Security Group/Security Group Member Changed</v>
      </c>
    </row>
    <row r="159" spans="2:22" x14ac:dyDescent="0.25">
      <c r="B159" s="7" t="s">
        <v>220</v>
      </c>
      <c r="C159" s="5" t="s">
        <v>81</v>
      </c>
      <c r="D159" s="5" t="s">
        <v>114</v>
      </c>
      <c r="E159" s="5" t="s">
        <v>123</v>
      </c>
      <c r="F159" s="6" t="s">
        <v>44</v>
      </c>
      <c r="G159" s="6" t="s">
        <v>40</v>
      </c>
      <c r="H1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59" s="14" t="s">
        <v>124</v>
      </c>
      <c r="J159" s="7" t="s">
        <v>303</v>
      </c>
      <c r="K159" s="43" t="s">
        <v>281</v>
      </c>
      <c r="L1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Management-Security Group</v>
      </c>
      <c r="M159" s="27">
        <f>IF(T_Channel[[#This Row],[ProviderName]]="","",COUNTIF($L$12:$L$9999,T_Channel[[#This Row],[ProviderName]]))</f>
        <v>6</v>
      </c>
      <c r="N159" s="27" t="str">
        <f>IF(T_Channel[[#This Row],[Query]]="","Empty","Defined")</f>
        <v>Defined</v>
      </c>
      <c r="O1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SRV_SECAM_GMSEC_SECURITYGROUPMEMBERREMOVED</v>
      </c>
      <c r="P159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SRV_SECAM_GMSEC_EVENTS</v>
      </c>
      <c r="R159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59" s="21" t="str">
        <f>IF(T_Channel[[#This Row],[Check]]&lt;&gt;"OK","", T_Channel[[#This Row],[ChannelSymbol]] &amp; ".evtx" )</f>
        <v>SRV_SECAM_GMSEC_SECURITYGROUPMEMBERREMOVED.evtx</v>
      </c>
      <c r="T159" s="21" t="str">
        <f>IF(T_Channel[[#This Row],[Check]]&lt;&gt;"OK","", T_Channel[[#This Row],[LogFolder]] &amp; "\" &amp; T_Channel[[#This Row],[LogFile]])</f>
        <v>D:\EventLogs\Member Servers\Security Object Management\SRV_SECAM_GMSEC_SECURITYGROUPMEMBERREMOVED.evtx</v>
      </c>
      <c r="U159" s="21" t="str">
        <f>IF(T_Channel[[#This Row],[Safekeeping of logs]]="","",VLOOKUP(T_Channel[[#This Row],[Safekeeping of logs]],T_List_LogMode[],2,FALSE))</f>
        <v>AutoBackup</v>
      </c>
      <c r="V1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Management-Security Group/Security Group Member Removed</v>
      </c>
    </row>
    <row r="160" spans="2:22" x14ac:dyDescent="0.25">
      <c r="B160" s="7" t="s">
        <v>220</v>
      </c>
      <c r="C160" s="5" t="s">
        <v>81</v>
      </c>
      <c r="D160" s="5" t="s">
        <v>114</v>
      </c>
      <c r="E160" s="5" t="s">
        <v>125</v>
      </c>
      <c r="F160" s="6" t="s">
        <v>44</v>
      </c>
      <c r="G160" s="6" t="s">
        <v>40</v>
      </c>
      <c r="H1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0" s="14" t="s">
        <v>126</v>
      </c>
      <c r="J160" s="7" t="s">
        <v>303</v>
      </c>
      <c r="K160" s="43" t="s">
        <v>281</v>
      </c>
      <c r="L1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Management-Security Group</v>
      </c>
      <c r="M160" s="27">
        <f>IF(T_Channel[[#This Row],[ProviderName]]="","",COUNTIF($L$12:$L$9999,T_Channel[[#This Row],[ProviderName]]))</f>
        <v>6</v>
      </c>
      <c r="N160" s="27" t="str">
        <f>IF(T_Channel[[#This Row],[Query]]="","Empty","Defined")</f>
        <v>Defined</v>
      </c>
      <c r="O1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SRV_SECAM_GMSEC_SECURITYGROUPTYPECHANGED</v>
      </c>
      <c r="P160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SRV_SECAM_GMSEC_EVENTS</v>
      </c>
      <c r="R160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60" s="21" t="str">
        <f>IF(T_Channel[[#This Row],[Check]]&lt;&gt;"OK","", T_Channel[[#This Row],[ChannelSymbol]] &amp; ".evtx" )</f>
        <v>SRV_SECAM_GMSEC_SECURITYGROUPTYPECHANGED.evtx</v>
      </c>
      <c r="T160" s="21" t="str">
        <f>IF(T_Channel[[#This Row],[Check]]&lt;&gt;"OK","", T_Channel[[#This Row],[LogFolder]] &amp; "\" &amp; T_Channel[[#This Row],[LogFile]])</f>
        <v>D:\EventLogs\Member Servers\Security Object Management\SRV_SECAM_GMSEC_SECURITYGROUPTYPECHANGED.evtx</v>
      </c>
      <c r="U160" s="21" t="str">
        <f>IF(T_Channel[[#This Row],[Safekeeping of logs]]="","",VLOOKUP(T_Channel[[#This Row],[Safekeeping of logs]],T_List_LogMode[],2,FALSE))</f>
        <v>AutoBackup</v>
      </c>
      <c r="V1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Management-Security Group/Security Group Type Changed</v>
      </c>
    </row>
    <row r="161" spans="2:22" x14ac:dyDescent="0.25">
      <c r="B161" s="7" t="s">
        <v>220</v>
      </c>
      <c r="C161" s="5" t="s">
        <v>81</v>
      </c>
      <c r="D161" s="5" t="s">
        <v>127</v>
      </c>
      <c r="E161" s="5" t="s">
        <v>128</v>
      </c>
      <c r="F161" s="6" t="s">
        <v>44</v>
      </c>
      <c r="G161" s="6" t="s">
        <v>40</v>
      </c>
      <c r="H1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1" s="14" t="s">
        <v>129</v>
      </c>
      <c r="J161" s="7" t="s">
        <v>303</v>
      </c>
      <c r="K161" s="43" t="s">
        <v>281</v>
      </c>
      <c r="L1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Management-User Management</v>
      </c>
      <c r="M161" s="27">
        <f>IF(T_Channel[[#This Row],[ProviderName]]="","",COUNTIF($L$12:$L$9999,T_Channel[[#This Row],[ProviderName]]))</f>
        <v>7</v>
      </c>
      <c r="N161" s="27" t="str">
        <f>IF(T_Channel[[#This Row],[Query]]="","Empty","Defined")</f>
        <v>Defined</v>
      </c>
      <c r="O1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SRV_SECAM_UM_USERCHANGED</v>
      </c>
      <c r="P161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SRV_SECAM_UM_EVENTS</v>
      </c>
      <c r="R161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61" s="21" t="str">
        <f>IF(T_Channel[[#This Row],[Check]]&lt;&gt;"OK","", T_Channel[[#This Row],[ChannelSymbol]] &amp; ".evtx" )</f>
        <v>SRV_SECAM_UM_USERCHANGED.evtx</v>
      </c>
      <c r="T161" s="21" t="str">
        <f>IF(T_Channel[[#This Row],[Check]]&lt;&gt;"OK","", T_Channel[[#This Row],[LogFolder]] &amp; "\" &amp; T_Channel[[#This Row],[LogFile]])</f>
        <v>D:\EventLogs\Member Servers\Security Object Management\SRV_SECAM_UM_USERCHANGED.evtx</v>
      </c>
      <c r="U161" s="21" t="str">
        <f>IF(T_Channel[[#This Row],[Safekeeping of logs]]="","",VLOOKUP(T_Channel[[#This Row],[Safekeeping of logs]],T_List_LogMode[],2,FALSE))</f>
        <v>AutoBackup</v>
      </c>
      <c r="V1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Management-User Management/User Changed</v>
      </c>
    </row>
    <row r="162" spans="2:22" x14ac:dyDescent="0.25">
      <c r="B162" s="7" t="s">
        <v>220</v>
      </c>
      <c r="C162" s="5" t="s">
        <v>81</v>
      </c>
      <c r="D162" s="5" t="s">
        <v>127</v>
      </c>
      <c r="E162" s="5" t="s">
        <v>130</v>
      </c>
      <c r="F162" s="6" t="s">
        <v>44</v>
      </c>
      <c r="G162" s="6" t="s">
        <v>40</v>
      </c>
      <c r="H1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2" s="14" t="s">
        <v>131</v>
      </c>
      <c r="J162" s="7" t="s">
        <v>303</v>
      </c>
      <c r="K162" s="43" t="s">
        <v>281</v>
      </c>
      <c r="L1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Management-User Management</v>
      </c>
      <c r="M162" s="27">
        <f>IF(T_Channel[[#This Row],[ProviderName]]="","",COUNTIF($L$12:$L$9999,T_Channel[[#This Row],[ProviderName]]))</f>
        <v>7</v>
      </c>
      <c r="N162" s="27" t="str">
        <f>IF(T_Channel[[#This Row],[Query]]="","Empty","Defined")</f>
        <v>Defined</v>
      </c>
      <c r="O1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SRV_SECAM_UM_USERCREATED</v>
      </c>
      <c r="P162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SRV_SECAM_UM_EVENTS</v>
      </c>
      <c r="R162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62" s="21" t="str">
        <f>IF(T_Channel[[#This Row],[Check]]&lt;&gt;"OK","", T_Channel[[#This Row],[ChannelSymbol]] &amp; ".evtx" )</f>
        <v>SRV_SECAM_UM_USERCREATED.evtx</v>
      </c>
      <c r="T162" s="21" t="str">
        <f>IF(T_Channel[[#This Row],[Check]]&lt;&gt;"OK","", T_Channel[[#This Row],[LogFolder]] &amp; "\" &amp; T_Channel[[#This Row],[LogFile]])</f>
        <v>D:\EventLogs\Member Servers\Security Object Management\SRV_SECAM_UM_USERCREATED.evtx</v>
      </c>
      <c r="U162" s="21" t="str">
        <f>IF(T_Channel[[#This Row],[Safekeeping of logs]]="","",VLOOKUP(T_Channel[[#This Row],[Safekeeping of logs]],T_List_LogMode[],2,FALSE))</f>
        <v>AutoBackup</v>
      </c>
      <c r="V1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Management-User Management/User Created</v>
      </c>
    </row>
    <row r="163" spans="2:22" x14ac:dyDescent="0.25">
      <c r="B163" s="7" t="s">
        <v>220</v>
      </c>
      <c r="C163" s="5" t="s">
        <v>81</v>
      </c>
      <c r="D163" s="5" t="s">
        <v>127</v>
      </c>
      <c r="E163" s="5" t="s">
        <v>132</v>
      </c>
      <c r="F163" s="6" t="s">
        <v>44</v>
      </c>
      <c r="G163" s="6" t="s">
        <v>40</v>
      </c>
      <c r="H1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3" s="14" t="s">
        <v>133</v>
      </c>
      <c r="J163" s="7" t="s">
        <v>303</v>
      </c>
      <c r="K163" s="43" t="s">
        <v>281</v>
      </c>
      <c r="L1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Management-User Management</v>
      </c>
      <c r="M163" s="27">
        <f>IF(T_Channel[[#This Row],[ProviderName]]="","",COUNTIF($L$12:$L$9999,T_Channel[[#This Row],[ProviderName]]))</f>
        <v>7</v>
      </c>
      <c r="N163" s="27" t="str">
        <f>IF(T_Channel[[#This Row],[Query]]="","Empty","Defined")</f>
        <v>Defined</v>
      </c>
      <c r="O1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SRV_SECAM_UM_USERDELETED</v>
      </c>
      <c r="P163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SRV_SECAM_UM_EVENTS</v>
      </c>
      <c r="R163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63" s="21" t="str">
        <f>IF(T_Channel[[#This Row],[Check]]&lt;&gt;"OK","", T_Channel[[#This Row],[ChannelSymbol]] &amp; ".evtx" )</f>
        <v>SRV_SECAM_UM_USERDELETED.evtx</v>
      </c>
      <c r="T163" s="21" t="str">
        <f>IF(T_Channel[[#This Row],[Check]]&lt;&gt;"OK","", T_Channel[[#This Row],[LogFolder]] &amp; "\" &amp; T_Channel[[#This Row],[LogFile]])</f>
        <v>D:\EventLogs\Member Servers\Security Object Management\SRV_SECAM_UM_USERDELETED.evtx</v>
      </c>
      <c r="U163" s="21" t="str">
        <f>IF(T_Channel[[#This Row],[Safekeeping of logs]]="","",VLOOKUP(T_Channel[[#This Row],[Safekeeping of logs]],T_List_LogMode[],2,FALSE))</f>
        <v>AutoBackup</v>
      </c>
      <c r="V1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Management-User Management/User Deleted</v>
      </c>
    </row>
    <row r="164" spans="2:22" x14ac:dyDescent="0.25">
      <c r="B164" s="7" t="s">
        <v>220</v>
      </c>
      <c r="C164" s="5" t="s">
        <v>81</v>
      </c>
      <c r="D164" s="5" t="s">
        <v>127</v>
      </c>
      <c r="E164" s="5" t="s">
        <v>134</v>
      </c>
      <c r="F164" s="6" t="s">
        <v>44</v>
      </c>
      <c r="G164" s="6" t="s">
        <v>40</v>
      </c>
      <c r="H1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4" s="14" t="s">
        <v>135</v>
      </c>
      <c r="J164" s="7" t="s">
        <v>303</v>
      </c>
      <c r="K164" s="43" t="s">
        <v>281</v>
      </c>
      <c r="L1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Management-User Management</v>
      </c>
      <c r="M164" s="27">
        <f>IF(T_Channel[[#This Row],[ProviderName]]="","",COUNTIF($L$12:$L$9999,T_Channel[[#This Row],[ProviderName]]))</f>
        <v>7</v>
      </c>
      <c r="N164" s="27" t="str">
        <f>IF(T_Channel[[#This Row],[Query]]="","Empty","Defined")</f>
        <v>Defined</v>
      </c>
      <c r="O1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SRV_SECAM_UM_USERDISABLED</v>
      </c>
      <c r="P164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SRV_SECAM_UM_EVENTS</v>
      </c>
      <c r="R164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64" s="21" t="str">
        <f>IF(T_Channel[[#This Row],[Check]]&lt;&gt;"OK","", T_Channel[[#This Row],[ChannelSymbol]] &amp; ".evtx" )</f>
        <v>SRV_SECAM_UM_USERDISABLED.evtx</v>
      </c>
      <c r="T164" s="21" t="str">
        <f>IF(T_Channel[[#This Row],[Check]]&lt;&gt;"OK","", T_Channel[[#This Row],[LogFolder]] &amp; "\" &amp; T_Channel[[#This Row],[LogFile]])</f>
        <v>D:\EventLogs\Member Servers\Security Object Management\SRV_SECAM_UM_USERDISABLED.evtx</v>
      </c>
      <c r="U164" s="21" t="str">
        <f>IF(T_Channel[[#This Row],[Safekeeping of logs]]="","",VLOOKUP(T_Channel[[#This Row],[Safekeeping of logs]],T_List_LogMode[],2,FALSE))</f>
        <v>AutoBackup</v>
      </c>
      <c r="V1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Management-User Management/User Disabled</v>
      </c>
    </row>
    <row r="165" spans="2:22" x14ac:dyDescent="0.25">
      <c r="B165" s="7" t="s">
        <v>220</v>
      </c>
      <c r="C165" s="5" t="s">
        <v>81</v>
      </c>
      <c r="D165" s="5" t="s">
        <v>127</v>
      </c>
      <c r="E165" s="5" t="s">
        <v>136</v>
      </c>
      <c r="F165" s="6" t="s">
        <v>44</v>
      </c>
      <c r="G165" s="6" t="s">
        <v>40</v>
      </c>
      <c r="H1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5" s="14" t="s">
        <v>137</v>
      </c>
      <c r="J165" s="7" t="s">
        <v>303</v>
      </c>
      <c r="K165" s="43" t="s">
        <v>281</v>
      </c>
      <c r="L1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Management-User Management</v>
      </c>
      <c r="M165" s="27">
        <f>IF(T_Channel[[#This Row],[ProviderName]]="","",COUNTIF($L$12:$L$9999,T_Channel[[#This Row],[ProviderName]]))</f>
        <v>7</v>
      </c>
      <c r="N165" s="27" t="str">
        <f>IF(T_Channel[[#This Row],[Query]]="","Empty","Defined")</f>
        <v>Defined</v>
      </c>
      <c r="O1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SRV_SECAM_UM_USERENABLED</v>
      </c>
      <c r="P165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SRV_SECAM_UM_EVENTS</v>
      </c>
      <c r="R165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65" s="21" t="str">
        <f>IF(T_Channel[[#This Row],[Check]]&lt;&gt;"OK","", T_Channel[[#This Row],[ChannelSymbol]] &amp; ".evtx" )</f>
        <v>SRV_SECAM_UM_USERENABLED.evtx</v>
      </c>
      <c r="T165" s="21" t="str">
        <f>IF(T_Channel[[#This Row],[Check]]&lt;&gt;"OK","", T_Channel[[#This Row],[LogFolder]] &amp; "\" &amp; T_Channel[[#This Row],[LogFile]])</f>
        <v>D:\EventLogs\Member Servers\Security Object Management\SRV_SECAM_UM_USERENABLED.evtx</v>
      </c>
      <c r="U165" s="21" t="str">
        <f>IF(T_Channel[[#This Row],[Safekeeping of logs]]="","",VLOOKUP(T_Channel[[#This Row],[Safekeeping of logs]],T_List_LogMode[],2,FALSE))</f>
        <v>AutoBackup</v>
      </c>
      <c r="V1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Management-User Management/User Enabled</v>
      </c>
    </row>
    <row r="166" spans="2:22" x14ac:dyDescent="0.25">
      <c r="B166" s="7" t="s">
        <v>220</v>
      </c>
      <c r="C166" s="5" t="s">
        <v>81</v>
      </c>
      <c r="D166" s="5" t="s">
        <v>127</v>
      </c>
      <c r="E166" s="5" t="s">
        <v>138</v>
      </c>
      <c r="F166" s="6" t="s">
        <v>44</v>
      </c>
      <c r="G166" s="6" t="s">
        <v>40</v>
      </c>
      <c r="H1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6" s="14" t="s">
        <v>139</v>
      </c>
      <c r="J166" s="7" t="s">
        <v>303</v>
      </c>
      <c r="K166" s="43" t="s">
        <v>281</v>
      </c>
      <c r="L1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Management-User Management</v>
      </c>
      <c r="M166" s="27">
        <f>IF(T_Channel[[#This Row],[ProviderName]]="","",COUNTIF($L$12:$L$9999,T_Channel[[#This Row],[ProviderName]]))</f>
        <v>7</v>
      </c>
      <c r="N166" s="27" t="str">
        <f>IF(T_Channel[[#This Row],[Query]]="","Empty","Defined")</f>
        <v>Defined</v>
      </c>
      <c r="O1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SRV_SECAM_UM_USERPASSWORDCHANGED</v>
      </c>
      <c r="P166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SRV_SECAM_UM_EVENTS</v>
      </c>
      <c r="R166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66" s="21" t="str">
        <f>IF(T_Channel[[#This Row],[Check]]&lt;&gt;"OK","", T_Channel[[#This Row],[ChannelSymbol]] &amp; ".evtx" )</f>
        <v>SRV_SECAM_UM_USERPASSWORDCHANGED.evtx</v>
      </c>
      <c r="T166" s="21" t="str">
        <f>IF(T_Channel[[#This Row],[Check]]&lt;&gt;"OK","", T_Channel[[#This Row],[LogFolder]] &amp; "\" &amp; T_Channel[[#This Row],[LogFile]])</f>
        <v>D:\EventLogs\Member Servers\Security Object Management\SRV_SECAM_UM_USERPASSWORDCHANGED.evtx</v>
      </c>
      <c r="U166" s="21" t="str">
        <f>IF(T_Channel[[#This Row],[Safekeeping of logs]]="","",VLOOKUP(T_Channel[[#This Row],[Safekeeping of logs]],T_List_LogMode[],2,FALSE))</f>
        <v>AutoBackup</v>
      </c>
      <c r="V1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Management-User Management/User Password Changed</v>
      </c>
    </row>
    <row r="167" spans="2:22" x14ac:dyDescent="0.25">
      <c r="B167" s="7" t="s">
        <v>220</v>
      </c>
      <c r="C167" s="5" t="s">
        <v>81</v>
      </c>
      <c r="D167" s="5" t="s">
        <v>127</v>
      </c>
      <c r="E167" s="5" t="s">
        <v>140</v>
      </c>
      <c r="F167" s="6" t="s">
        <v>44</v>
      </c>
      <c r="G167" s="6" t="s">
        <v>40</v>
      </c>
      <c r="H1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7" s="14" t="s">
        <v>141</v>
      </c>
      <c r="J167" s="7" t="s">
        <v>303</v>
      </c>
      <c r="K167" s="43" t="s">
        <v>281</v>
      </c>
      <c r="L1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Management-User Management</v>
      </c>
      <c r="M167" s="27">
        <f>IF(T_Channel[[#This Row],[ProviderName]]="","",COUNTIF($L$12:$L$9999,T_Channel[[#This Row],[ProviderName]]))</f>
        <v>7</v>
      </c>
      <c r="N167" s="27" t="str">
        <f>IF(T_Channel[[#This Row],[Query]]="","Empty","Defined")</f>
        <v>Defined</v>
      </c>
      <c r="O1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SRV_SECAM_UM_USERPASSWORDRESET</v>
      </c>
      <c r="P167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SRV_SECAM_UM_EVENTS</v>
      </c>
      <c r="R167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67" s="21" t="str">
        <f>IF(T_Channel[[#This Row],[Check]]&lt;&gt;"OK","", T_Channel[[#This Row],[ChannelSymbol]] &amp; ".evtx" )</f>
        <v>SRV_SECAM_UM_USERPASSWORDRESET.evtx</v>
      </c>
      <c r="T167" s="21" t="str">
        <f>IF(T_Channel[[#This Row],[Check]]&lt;&gt;"OK","", T_Channel[[#This Row],[LogFolder]] &amp; "\" &amp; T_Channel[[#This Row],[LogFile]])</f>
        <v>D:\EventLogs\Member Servers\Security Object Management\SRV_SECAM_UM_USERPASSWORDRESET.evtx</v>
      </c>
      <c r="U167" s="21" t="str">
        <f>IF(T_Channel[[#This Row],[Safekeeping of logs]]="","",VLOOKUP(T_Channel[[#This Row],[Safekeeping of logs]],T_List_LogMode[],2,FALSE))</f>
        <v>AutoBackup</v>
      </c>
      <c r="V1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Management-User Management/User Password Reset</v>
      </c>
    </row>
    <row r="168" spans="2:22" x14ac:dyDescent="0.25">
      <c r="B168" s="7" t="s">
        <v>220</v>
      </c>
      <c r="C168" s="5" t="s">
        <v>81</v>
      </c>
      <c r="D168" s="5" t="s">
        <v>142</v>
      </c>
      <c r="E168" s="5" t="s">
        <v>155</v>
      </c>
      <c r="F168" s="6" t="s">
        <v>156</v>
      </c>
      <c r="G168" s="6" t="s">
        <v>40</v>
      </c>
      <c r="H1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8" s="14" t="s">
        <v>229</v>
      </c>
      <c r="J168" s="7" t="s">
        <v>303</v>
      </c>
      <c r="K168" s="43" t="s">
        <v>281</v>
      </c>
      <c r="L1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Servers-Security Object Management-User Special Events</v>
      </c>
      <c r="M168" s="27">
        <f>IF(T_Channel[[#This Row],[ProviderName]]="","",COUNTIF($L$12:$L$9999,T_Channel[[#This Row],[ProviderName]]))</f>
        <v>1</v>
      </c>
      <c r="N168" s="27" t="str">
        <f>IF(T_Channel[[#This Row],[Query]]="","Empty","Defined")</f>
        <v>Defined</v>
      </c>
      <c r="O1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SRV_SECAM_UMEVT_CLEARDEVENTLOG</v>
      </c>
      <c r="P168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SRV_SECAM_UMEVT_EVENTS</v>
      </c>
      <c r="R168" s="21" t="str">
        <f>IF(T_Channel[[#This Row],[Check]]&lt;&gt;"OK","",ReferenceData!$L$5 &amp; "\" &amp; T_Channel[[#This Row],[ChannelNameFolder1]] &amp; "\" &amp; T_Channel[[#This Row],[ChannelNameFolder2]])</f>
        <v>D:\EventLogs\Member Servers\Security Object Management</v>
      </c>
      <c r="S168" s="21" t="str">
        <f>IF(T_Channel[[#This Row],[Check]]&lt;&gt;"OK","", T_Channel[[#This Row],[ChannelSymbol]] &amp; ".evtx" )</f>
        <v>SRV_SECAM_UMEVT_CLEARDEVENTLOG.evtx</v>
      </c>
      <c r="T168" s="21" t="str">
        <f>IF(T_Channel[[#This Row],[Check]]&lt;&gt;"OK","", T_Channel[[#This Row],[LogFolder]] &amp; "\" &amp; T_Channel[[#This Row],[LogFile]])</f>
        <v>D:\EventLogs\Member Servers\Security Object Management\SRV_SECAM_UMEVT_CLEARDEVENTLOG.evtx</v>
      </c>
      <c r="U168" s="21" t="str">
        <f>IF(T_Channel[[#This Row],[Safekeeping of logs]]="","",VLOOKUP(T_Channel[[#This Row],[Safekeeping of logs]],T_List_LogMode[],2,FALSE))</f>
        <v>AutoBackup</v>
      </c>
      <c r="V1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Servers-Security Object Management-User Special Events/Cleard Event Log</v>
      </c>
    </row>
    <row r="169" spans="2:22" x14ac:dyDescent="0.25">
      <c r="B169" s="7" t="s">
        <v>220</v>
      </c>
      <c r="C169" s="5" t="s">
        <v>165</v>
      </c>
      <c r="D169" s="5" t="s">
        <v>163</v>
      </c>
      <c r="E169" s="5" t="s">
        <v>159</v>
      </c>
      <c r="F169" s="6" t="s">
        <v>44</v>
      </c>
      <c r="G169" s="6" t="s">
        <v>40</v>
      </c>
      <c r="H1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69" s="14"/>
      <c r="J169" s="7" t="s">
        <v>303</v>
      </c>
      <c r="K169" s="43" t="s">
        <v>281</v>
      </c>
      <c r="L1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Servers-Services-Criticals</v>
      </c>
      <c r="M169" s="27">
        <f>IF(T_Channel[[#This Row],[ProviderName]]="","",COUNTIF($L$12:$L$9999,T_Channel[[#This Row],[ProviderName]]))</f>
        <v>1</v>
      </c>
      <c r="N169" s="27" t="str">
        <f>IF(T_Channel[[#This Row],[Query]]="","Empty","Defined")</f>
        <v>Empty</v>
      </c>
      <c r="O1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SRV_SVC_CRITIC_UNSPECIFIC</v>
      </c>
      <c r="P1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SRV_SVC_CRITIC_EVENTS</v>
      </c>
      <c r="R169" s="21" t="str">
        <f>IF(T_Channel[[#This Row],[Check]]&lt;&gt;"OK","",ReferenceData!$L$5 &amp; "\" &amp; T_Channel[[#This Row],[ChannelNameFolder1]] &amp; "\" &amp; T_Channel[[#This Row],[ChannelNameFolder2]])</f>
        <v>D:\EventLogs\Member Servers\Services</v>
      </c>
      <c r="S169" s="21" t="str">
        <f>IF(T_Channel[[#This Row],[Check]]&lt;&gt;"OK","", T_Channel[[#This Row],[ChannelSymbol]] &amp; ".evtx" )</f>
        <v>SRV_SVC_CRITIC_UNSPECIFIC.evtx</v>
      </c>
      <c r="T169" s="21" t="str">
        <f>IF(T_Channel[[#This Row],[Check]]&lt;&gt;"OK","", T_Channel[[#This Row],[LogFolder]] &amp; "\" &amp; T_Channel[[#This Row],[LogFile]])</f>
        <v>D:\EventLogs\Member Servers\Services\SRV_SVC_CRITIC_UNSPECIFIC.evtx</v>
      </c>
      <c r="U169" s="21" t="str">
        <f>IF(T_Channel[[#This Row],[Safekeeping of logs]]="","",VLOOKUP(T_Channel[[#This Row],[Safekeeping of logs]],T_List_LogMode[],2,FALSE))</f>
        <v>AutoBackup</v>
      </c>
      <c r="V1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Servers-Services-Criticals/Unspecific</v>
      </c>
    </row>
    <row r="170" spans="2:22" x14ac:dyDescent="0.25">
      <c r="B170" s="7" t="s">
        <v>220</v>
      </c>
      <c r="C170" s="5" t="s">
        <v>165</v>
      </c>
      <c r="D170" s="5" t="s">
        <v>162</v>
      </c>
      <c r="E170" s="5" t="s">
        <v>159</v>
      </c>
      <c r="F170" s="6" t="s">
        <v>44</v>
      </c>
      <c r="G170" s="6" t="s">
        <v>40</v>
      </c>
      <c r="H1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0" s="14"/>
      <c r="J170" s="7" t="s">
        <v>303</v>
      </c>
      <c r="K170" s="43" t="s">
        <v>281</v>
      </c>
      <c r="L1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Servers-Services-Errors</v>
      </c>
      <c r="M170" s="27">
        <f>IF(T_Channel[[#This Row],[ProviderName]]="","",COUNTIF($L$12:$L$9999,T_Channel[[#This Row],[ProviderName]]))</f>
        <v>1</v>
      </c>
      <c r="N170" s="27" t="str">
        <f>IF(T_Channel[[#This Row],[Query]]="","Empty","Defined")</f>
        <v>Empty</v>
      </c>
      <c r="O1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SRV_SVC_ERROR_UNSPECIFIC</v>
      </c>
      <c r="P1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SRV_SVC_ERROR_EVENTS</v>
      </c>
      <c r="R170" s="21" t="str">
        <f>IF(T_Channel[[#This Row],[Check]]&lt;&gt;"OK","",ReferenceData!$L$5 &amp; "\" &amp; T_Channel[[#This Row],[ChannelNameFolder1]] &amp; "\" &amp; T_Channel[[#This Row],[ChannelNameFolder2]])</f>
        <v>D:\EventLogs\Member Servers\Services</v>
      </c>
      <c r="S170" s="21" t="str">
        <f>IF(T_Channel[[#This Row],[Check]]&lt;&gt;"OK","", T_Channel[[#This Row],[ChannelSymbol]] &amp; ".evtx" )</f>
        <v>SRV_SVC_ERROR_UNSPECIFIC.evtx</v>
      </c>
      <c r="T170" s="21" t="str">
        <f>IF(T_Channel[[#This Row],[Check]]&lt;&gt;"OK","", T_Channel[[#This Row],[LogFolder]] &amp; "\" &amp; T_Channel[[#This Row],[LogFile]])</f>
        <v>D:\EventLogs\Member Servers\Services\SRV_SVC_ERROR_UNSPECIFIC.evtx</v>
      </c>
      <c r="U170" s="21" t="str">
        <f>IF(T_Channel[[#This Row],[Safekeeping of logs]]="","",VLOOKUP(T_Channel[[#This Row],[Safekeeping of logs]],T_List_LogMode[],2,FALSE))</f>
        <v>AutoBackup</v>
      </c>
      <c r="V1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Servers-Services-Errors/Unspecific</v>
      </c>
    </row>
    <row r="171" spans="2:22" x14ac:dyDescent="0.25">
      <c r="B171" s="7" t="s">
        <v>220</v>
      </c>
      <c r="C171" s="5" t="s">
        <v>165</v>
      </c>
      <c r="D171" s="5" t="s">
        <v>158</v>
      </c>
      <c r="E171" s="5" t="s">
        <v>159</v>
      </c>
      <c r="F171" s="6" t="s">
        <v>44</v>
      </c>
      <c r="G171" s="6" t="s">
        <v>160</v>
      </c>
      <c r="H1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1" s="14"/>
      <c r="J171" s="7" t="s">
        <v>303</v>
      </c>
      <c r="K171" s="43" t="s">
        <v>281</v>
      </c>
      <c r="L1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Servers-Services-Informations</v>
      </c>
      <c r="M171" s="27">
        <f>IF(T_Channel[[#This Row],[ProviderName]]="","",COUNTIF($L$12:$L$9999,T_Channel[[#This Row],[ProviderName]]))</f>
        <v>1</v>
      </c>
      <c r="N171" s="27" t="str">
        <f>IF(T_Channel[[#This Row],[Query]]="","Empty","Defined")</f>
        <v>Empty</v>
      </c>
      <c r="O1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SRV_SVC_INFO_UNSPECIFIC</v>
      </c>
      <c r="P1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SRV_SVC_INFO_EVENTS</v>
      </c>
      <c r="R171" s="21" t="str">
        <f>IF(T_Channel[[#This Row],[Check]]&lt;&gt;"OK","",ReferenceData!$L$5 &amp; "\" &amp; T_Channel[[#This Row],[ChannelNameFolder1]] &amp; "\" &amp; T_Channel[[#This Row],[ChannelNameFolder2]])</f>
        <v>D:\EventLogs\Member Servers\Services</v>
      </c>
      <c r="S171" s="21" t="str">
        <f>IF(T_Channel[[#This Row],[Check]]&lt;&gt;"OK","", T_Channel[[#This Row],[ChannelSymbol]] &amp; ".evtx" )</f>
        <v>SRV_SVC_INFO_UNSPECIFIC.evtx</v>
      </c>
      <c r="T171" s="21" t="str">
        <f>IF(T_Channel[[#This Row],[Check]]&lt;&gt;"OK","", T_Channel[[#This Row],[LogFolder]] &amp; "\" &amp; T_Channel[[#This Row],[LogFile]])</f>
        <v>D:\EventLogs\Member Servers\Services\SRV_SVC_INFO_UNSPECIFIC.evtx</v>
      </c>
      <c r="U171" s="21" t="str">
        <f>IF(T_Channel[[#This Row],[Safekeeping of logs]]="","",VLOOKUP(T_Channel[[#This Row],[Safekeeping of logs]],T_List_LogMode[],2,FALSE))</f>
        <v>Circular</v>
      </c>
      <c r="V1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Servers-Services-Informations/Unspecific</v>
      </c>
    </row>
    <row r="172" spans="2:22" x14ac:dyDescent="0.25">
      <c r="B172" s="7" t="s">
        <v>220</v>
      </c>
      <c r="C172" s="5" t="s">
        <v>165</v>
      </c>
      <c r="D172" s="5" t="s">
        <v>161</v>
      </c>
      <c r="E172" s="5" t="s">
        <v>159</v>
      </c>
      <c r="F172" s="6" t="s">
        <v>44</v>
      </c>
      <c r="G172" s="6" t="s">
        <v>160</v>
      </c>
      <c r="H1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2" s="14"/>
      <c r="J172" s="7" t="s">
        <v>303</v>
      </c>
      <c r="K172" s="43" t="s">
        <v>281</v>
      </c>
      <c r="L1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Servers-Services-Warnings</v>
      </c>
      <c r="M172" s="27">
        <f>IF(T_Channel[[#This Row],[ProviderName]]="","",COUNTIF($L$12:$L$9999,T_Channel[[#This Row],[ProviderName]]))</f>
        <v>1</v>
      </c>
      <c r="N172" s="27" t="str">
        <f>IF(T_Channel[[#This Row],[Query]]="","Empty","Defined")</f>
        <v>Empty</v>
      </c>
      <c r="O17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SRV_SVC_WARN_UNSPECIFIC</v>
      </c>
      <c r="P17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SRV_SVC_WARN_EVENTS</v>
      </c>
      <c r="R172" s="21" t="str">
        <f>IF(T_Channel[[#This Row],[Check]]&lt;&gt;"OK","",ReferenceData!$L$5 &amp; "\" &amp; T_Channel[[#This Row],[ChannelNameFolder1]] &amp; "\" &amp; T_Channel[[#This Row],[ChannelNameFolder2]])</f>
        <v>D:\EventLogs\Member Servers\Services</v>
      </c>
      <c r="S172" s="21" t="str">
        <f>IF(T_Channel[[#This Row],[Check]]&lt;&gt;"OK","", T_Channel[[#This Row],[ChannelSymbol]] &amp; ".evtx" )</f>
        <v>SRV_SVC_WARN_UNSPECIFIC.evtx</v>
      </c>
      <c r="T172" s="21" t="str">
        <f>IF(T_Channel[[#This Row],[Check]]&lt;&gt;"OK","", T_Channel[[#This Row],[LogFolder]] &amp; "\" &amp; T_Channel[[#This Row],[LogFile]])</f>
        <v>D:\EventLogs\Member Servers\Services\SRV_SVC_WARN_UNSPECIFIC.evtx</v>
      </c>
      <c r="U172" s="21" t="str">
        <f>IF(T_Channel[[#This Row],[Safekeeping of logs]]="","",VLOOKUP(T_Channel[[#This Row],[Safekeeping of logs]],T_List_LogMode[],2,FALSE))</f>
        <v>Circular</v>
      </c>
      <c r="V1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Servers-Services-Warnings/Unspecific</v>
      </c>
    </row>
    <row r="173" spans="2:22" x14ac:dyDescent="0.25">
      <c r="B173" s="7" t="s">
        <v>220</v>
      </c>
      <c r="C173" s="5" t="s">
        <v>164</v>
      </c>
      <c r="D173" s="5" t="s">
        <v>163</v>
      </c>
      <c r="E173" s="5" t="s">
        <v>159</v>
      </c>
      <c r="F173" s="6" t="s">
        <v>44</v>
      </c>
      <c r="G173" s="6" t="s">
        <v>40</v>
      </c>
      <c r="H1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3" s="36" t="s">
        <v>228</v>
      </c>
      <c r="J173" s="7" t="s">
        <v>303</v>
      </c>
      <c r="K173" s="43" t="s">
        <v>281</v>
      </c>
      <c r="L1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Servers-System-Criticals</v>
      </c>
      <c r="M173" s="27">
        <f>IF(T_Channel[[#This Row],[ProviderName]]="","",COUNTIF($L$12:$L$9999,T_Channel[[#This Row],[ProviderName]]))</f>
        <v>1</v>
      </c>
      <c r="N173" s="27" t="str">
        <f>IF(T_Channel[[#This Row],[Query]]="","Empty","Defined")</f>
        <v>Defined</v>
      </c>
      <c r="O1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SRV_SYS_CRITIC_UNSPECIFIC</v>
      </c>
      <c r="P173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1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SRV_SYS_CRITIC_EVENTS</v>
      </c>
      <c r="R173" s="21" t="str">
        <f>IF(T_Channel[[#This Row],[Check]]&lt;&gt;"OK","",ReferenceData!$L$5 &amp; "\" &amp; T_Channel[[#This Row],[ChannelNameFolder1]] &amp; "\" &amp; T_Channel[[#This Row],[ChannelNameFolder2]])</f>
        <v>D:\EventLogs\Member Servers\System</v>
      </c>
      <c r="S173" s="21" t="str">
        <f>IF(T_Channel[[#This Row],[Check]]&lt;&gt;"OK","", T_Channel[[#This Row],[ChannelSymbol]] &amp; ".evtx" )</f>
        <v>SRV_SYS_CRITIC_UNSPECIFIC.evtx</v>
      </c>
      <c r="T173" s="21" t="str">
        <f>IF(T_Channel[[#This Row],[Check]]&lt;&gt;"OK","", T_Channel[[#This Row],[LogFolder]] &amp; "\" &amp; T_Channel[[#This Row],[LogFile]])</f>
        <v>D:\EventLogs\Member Servers\System\SRV_SYS_CRITIC_UNSPECIFIC.evtx</v>
      </c>
      <c r="U173" s="21" t="str">
        <f>IF(T_Channel[[#This Row],[Safekeeping of logs]]="","",VLOOKUP(T_Channel[[#This Row],[Safekeeping of logs]],T_List_LogMode[],2,FALSE))</f>
        <v>AutoBackup</v>
      </c>
      <c r="V1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Servers-System-Criticals/Unspecific</v>
      </c>
    </row>
    <row r="174" spans="2:22" x14ac:dyDescent="0.25">
      <c r="B174" s="7" t="s">
        <v>220</v>
      </c>
      <c r="C174" s="5" t="s">
        <v>164</v>
      </c>
      <c r="D174" s="5" t="s">
        <v>162</v>
      </c>
      <c r="E174" s="5" t="s">
        <v>159</v>
      </c>
      <c r="F174" s="6" t="s">
        <v>44</v>
      </c>
      <c r="G174" s="6" t="s">
        <v>40</v>
      </c>
      <c r="H1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4" s="36" t="s">
        <v>227</v>
      </c>
      <c r="J174" s="7" t="s">
        <v>303</v>
      </c>
      <c r="K174" s="43" t="s">
        <v>281</v>
      </c>
      <c r="L1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Servers-System-Errors</v>
      </c>
      <c r="M174" s="27">
        <f>IF(T_Channel[[#This Row],[ProviderName]]="","",COUNTIF($L$12:$L$9999,T_Channel[[#This Row],[ProviderName]]))</f>
        <v>1</v>
      </c>
      <c r="N174" s="27" t="str">
        <f>IF(T_Channel[[#This Row],[Query]]="","Empty","Defined")</f>
        <v>Defined</v>
      </c>
      <c r="O1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SRV_SYS_ERROR_UNSPECIFIC</v>
      </c>
      <c r="P174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1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SRV_SYS_ERROR_EVENTS</v>
      </c>
      <c r="R174" s="21" t="str">
        <f>IF(T_Channel[[#This Row],[Check]]&lt;&gt;"OK","",ReferenceData!$L$5 &amp; "\" &amp; T_Channel[[#This Row],[ChannelNameFolder1]] &amp; "\" &amp; T_Channel[[#This Row],[ChannelNameFolder2]])</f>
        <v>D:\EventLogs\Member Servers\System</v>
      </c>
      <c r="S174" s="21" t="str">
        <f>IF(T_Channel[[#This Row],[Check]]&lt;&gt;"OK","", T_Channel[[#This Row],[ChannelSymbol]] &amp; ".evtx" )</f>
        <v>SRV_SYS_ERROR_UNSPECIFIC.evtx</v>
      </c>
      <c r="T174" s="21" t="str">
        <f>IF(T_Channel[[#This Row],[Check]]&lt;&gt;"OK","", T_Channel[[#This Row],[LogFolder]] &amp; "\" &amp; T_Channel[[#This Row],[LogFile]])</f>
        <v>D:\EventLogs\Member Servers\System\SRV_SYS_ERROR_UNSPECIFIC.evtx</v>
      </c>
      <c r="U174" s="21" t="str">
        <f>IF(T_Channel[[#This Row],[Safekeeping of logs]]="","",VLOOKUP(T_Channel[[#This Row],[Safekeeping of logs]],T_List_LogMode[],2,FALSE))</f>
        <v>AutoBackup</v>
      </c>
      <c r="V1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Servers-System-Errors/Unspecific</v>
      </c>
    </row>
    <row r="175" spans="2:22" x14ac:dyDescent="0.25">
      <c r="B175" s="7" t="s">
        <v>220</v>
      </c>
      <c r="C175" s="5" t="s">
        <v>164</v>
      </c>
      <c r="D175" s="5" t="s">
        <v>158</v>
      </c>
      <c r="E175" s="5" t="s">
        <v>159</v>
      </c>
      <c r="F175" s="6" t="s">
        <v>44</v>
      </c>
      <c r="G175" s="6" t="s">
        <v>160</v>
      </c>
      <c r="H1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5" s="36" t="s">
        <v>225</v>
      </c>
      <c r="J175" s="7" t="s">
        <v>303</v>
      </c>
      <c r="K175" s="43" t="s">
        <v>281</v>
      </c>
      <c r="L1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Servers-System-Informations</v>
      </c>
      <c r="M175" s="27">
        <f>IF(T_Channel[[#This Row],[ProviderName]]="","",COUNTIF($L$12:$L$9999,T_Channel[[#This Row],[ProviderName]]))</f>
        <v>1</v>
      </c>
      <c r="N175" s="27" t="str">
        <f>IF(T_Channel[[#This Row],[Query]]="","Empty","Defined")</f>
        <v>Defined</v>
      </c>
      <c r="O1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SRV_SYS_INFO_UNSPECIFIC</v>
      </c>
      <c r="P175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1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SRV_SYS_INFO_EVENTS</v>
      </c>
      <c r="R175" s="21" t="str">
        <f>IF(T_Channel[[#This Row],[Check]]&lt;&gt;"OK","",ReferenceData!$L$5 &amp; "\" &amp; T_Channel[[#This Row],[ChannelNameFolder1]] &amp; "\" &amp; T_Channel[[#This Row],[ChannelNameFolder2]])</f>
        <v>D:\EventLogs\Member Servers\System</v>
      </c>
      <c r="S175" s="21" t="str">
        <f>IF(T_Channel[[#This Row],[Check]]&lt;&gt;"OK","", T_Channel[[#This Row],[ChannelSymbol]] &amp; ".evtx" )</f>
        <v>SRV_SYS_INFO_UNSPECIFIC.evtx</v>
      </c>
      <c r="T175" s="21" t="str">
        <f>IF(T_Channel[[#This Row],[Check]]&lt;&gt;"OK","", T_Channel[[#This Row],[LogFolder]] &amp; "\" &amp; T_Channel[[#This Row],[LogFile]])</f>
        <v>D:\EventLogs\Member Servers\System\SRV_SYS_INFO_UNSPECIFIC.evtx</v>
      </c>
      <c r="U175" s="21" t="str">
        <f>IF(T_Channel[[#This Row],[Safekeeping of logs]]="","",VLOOKUP(T_Channel[[#This Row],[Safekeeping of logs]],T_List_LogMode[],2,FALSE))</f>
        <v>Circular</v>
      </c>
      <c r="V1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Servers-System-Informations/Unspecific</v>
      </c>
    </row>
    <row r="176" spans="2:22" x14ac:dyDescent="0.25">
      <c r="B176" s="7" t="s">
        <v>220</v>
      </c>
      <c r="C176" s="5" t="s">
        <v>164</v>
      </c>
      <c r="D176" s="5" t="s">
        <v>161</v>
      </c>
      <c r="E176" s="5" t="s">
        <v>159</v>
      </c>
      <c r="F176" s="6" t="s">
        <v>44</v>
      </c>
      <c r="G176" s="6" t="s">
        <v>160</v>
      </c>
      <c r="H1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6" s="36" t="s">
        <v>226</v>
      </c>
      <c r="J176" s="7" t="s">
        <v>303</v>
      </c>
      <c r="K176" s="43" t="s">
        <v>281</v>
      </c>
      <c r="L1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Member Servers-System-Warnings</v>
      </c>
      <c r="M176" s="27">
        <f>IF(T_Channel[[#This Row],[ProviderName]]="","",COUNTIF($L$12:$L$9999,T_Channel[[#This Row],[ProviderName]]))</f>
        <v>1</v>
      </c>
      <c r="N176" s="27" t="str">
        <f>IF(T_Channel[[#This Row],[Query]]="","Empty","Defined")</f>
        <v>Defined</v>
      </c>
      <c r="O1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SRV_SYS_WARN_UNSPECIFIC</v>
      </c>
      <c r="P176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1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SRV_SYS_WARN_EVENTS</v>
      </c>
      <c r="R176" s="21" t="str">
        <f>IF(T_Channel[[#This Row],[Check]]&lt;&gt;"OK","",ReferenceData!$L$5 &amp; "\" &amp; T_Channel[[#This Row],[ChannelNameFolder1]] &amp; "\" &amp; T_Channel[[#This Row],[ChannelNameFolder2]])</f>
        <v>D:\EventLogs\Member Servers\System</v>
      </c>
      <c r="S176" s="21" t="str">
        <f>IF(T_Channel[[#This Row],[Check]]&lt;&gt;"OK","", T_Channel[[#This Row],[ChannelSymbol]] &amp; ".evtx" )</f>
        <v>SRV_SYS_WARN_UNSPECIFIC.evtx</v>
      </c>
      <c r="T176" s="21" t="str">
        <f>IF(T_Channel[[#This Row],[Check]]&lt;&gt;"OK","", T_Channel[[#This Row],[LogFolder]] &amp; "\" &amp; T_Channel[[#This Row],[LogFile]])</f>
        <v>D:\EventLogs\Member Servers\System\SRV_SYS_WARN_UNSPECIFIC.evtx</v>
      </c>
      <c r="U176" s="21" t="str">
        <f>IF(T_Channel[[#This Row],[Safekeeping of logs]]="","",VLOOKUP(T_Channel[[#This Row],[Safekeeping of logs]],T_List_LogMode[],2,FALSE))</f>
        <v>Circular</v>
      </c>
      <c r="V1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Member Servers-System-Warnings/Unspecific</v>
      </c>
    </row>
    <row r="177" spans="2:22" x14ac:dyDescent="0.25">
      <c r="B177" s="7" t="s">
        <v>169</v>
      </c>
      <c r="C177" s="5" t="s">
        <v>157</v>
      </c>
      <c r="D177" s="5" t="s">
        <v>163</v>
      </c>
      <c r="E177" s="5" t="s">
        <v>159</v>
      </c>
      <c r="F177" s="6" t="s">
        <v>44</v>
      </c>
      <c r="G177" s="6" t="s">
        <v>40</v>
      </c>
      <c r="H1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7" s="36" t="s">
        <v>224</v>
      </c>
      <c r="J177" s="7" t="s">
        <v>305</v>
      </c>
      <c r="K177" s="43" t="s">
        <v>281</v>
      </c>
      <c r="L1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Workstation-Application-Criticals</v>
      </c>
      <c r="M177" s="27">
        <f>IF(T_Channel[[#This Row],[ProviderName]]="","",COUNTIF($L$12:$L$9999,T_Channel[[#This Row],[ProviderName]]))</f>
        <v>1</v>
      </c>
      <c r="N177" s="27" t="str">
        <f>IF(T_Channel[[#This Row],[Query]]="","Empty","Defined")</f>
        <v>Defined</v>
      </c>
      <c r="O1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PAW_APP_CRITIC_UNSPECIFIC</v>
      </c>
      <c r="P177" s="23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PAW_APP_CRITIC_EVENTS</v>
      </c>
      <c r="R177" s="21" t="str">
        <f>IF(T_Channel[[#This Row],[Check]]&lt;&gt;"OK","",ReferenceData!$L$5 &amp; "\" &amp; T_Channel[[#This Row],[ChannelNameFolder1]] &amp; "\" &amp; T_Channel[[#This Row],[ChannelNameFolder2]])</f>
        <v>D:\EventLogs\Priviledged Admin Workstation\Application</v>
      </c>
      <c r="S177" s="21" t="str">
        <f>IF(T_Channel[[#This Row],[Check]]&lt;&gt;"OK","", T_Channel[[#This Row],[ChannelSymbol]] &amp; ".evtx" )</f>
        <v>PAW_APP_CRITIC_UNSPECIFIC.evtx</v>
      </c>
      <c r="T177" s="21" t="str">
        <f>IF(T_Channel[[#This Row],[Check]]&lt;&gt;"OK","", T_Channel[[#This Row],[LogFolder]] &amp; "\" &amp; T_Channel[[#This Row],[LogFile]])</f>
        <v>D:\EventLogs\Priviledged Admin Workstation\Application\PAW_APP_CRITIC_UNSPECIFIC.evtx</v>
      </c>
      <c r="U177" s="21" t="str">
        <f>IF(T_Channel[[#This Row],[Safekeeping of logs]]="","",VLOOKUP(T_Channel[[#This Row],[Safekeeping of logs]],T_List_LogMode[],2,FALSE))</f>
        <v>AutoBackup</v>
      </c>
      <c r="V1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Workstation-Application-Criticals/Unspecific</v>
      </c>
    </row>
    <row r="178" spans="2:22" x14ac:dyDescent="0.25">
      <c r="B178" s="7" t="s">
        <v>169</v>
      </c>
      <c r="C178" s="5" t="s">
        <v>157</v>
      </c>
      <c r="D178" s="5" t="s">
        <v>162</v>
      </c>
      <c r="E178" s="5" t="s">
        <v>159</v>
      </c>
      <c r="F178" s="6" t="s">
        <v>44</v>
      </c>
      <c r="G178" s="6" t="s">
        <v>40</v>
      </c>
      <c r="H1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8" s="36" t="s">
        <v>223</v>
      </c>
      <c r="J178" s="7" t="s">
        <v>305</v>
      </c>
      <c r="K178" s="43" t="s">
        <v>281</v>
      </c>
      <c r="L1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Workstation-Application-Errors</v>
      </c>
      <c r="M178" s="27">
        <f>IF(T_Channel[[#This Row],[ProviderName]]="","",COUNTIF($L$12:$L$9999,T_Channel[[#This Row],[ProviderName]]))</f>
        <v>1</v>
      </c>
      <c r="N178" s="27" t="str">
        <f>IF(T_Channel[[#This Row],[Query]]="","Empty","Defined")</f>
        <v>Defined</v>
      </c>
      <c r="O1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PAW_APP_ERROR_UNSPECIFIC</v>
      </c>
      <c r="P178" s="23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PAW_APP_ERROR_EVENTS</v>
      </c>
      <c r="R178" s="21" t="str">
        <f>IF(T_Channel[[#This Row],[Check]]&lt;&gt;"OK","",ReferenceData!$L$5 &amp; "\" &amp; T_Channel[[#This Row],[ChannelNameFolder1]] &amp; "\" &amp; T_Channel[[#This Row],[ChannelNameFolder2]])</f>
        <v>D:\EventLogs\Priviledged Admin Workstation\Application</v>
      </c>
      <c r="S178" s="21" t="str">
        <f>IF(T_Channel[[#This Row],[Check]]&lt;&gt;"OK","", T_Channel[[#This Row],[ChannelSymbol]] &amp; ".evtx" )</f>
        <v>PAW_APP_ERROR_UNSPECIFIC.evtx</v>
      </c>
      <c r="T178" s="21" t="str">
        <f>IF(T_Channel[[#This Row],[Check]]&lt;&gt;"OK","", T_Channel[[#This Row],[LogFolder]] &amp; "\" &amp; T_Channel[[#This Row],[LogFile]])</f>
        <v>D:\EventLogs\Priviledged Admin Workstation\Application\PAW_APP_ERROR_UNSPECIFIC.evtx</v>
      </c>
      <c r="U178" s="21" t="str">
        <f>IF(T_Channel[[#This Row],[Safekeeping of logs]]="","",VLOOKUP(T_Channel[[#This Row],[Safekeeping of logs]],T_List_LogMode[],2,FALSE))</f>
        <v>AutoBackup</v>
      </c>
      <c r="V1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Workstation-Application-Errors/Unspecific</v>
      </c>
    </row>
    <row r="179" spans="2:22" x14ac:dyDescent="0.25">
      <c r="B179" s="7" t="s">
        <v>169</v>
      </c>
      <c r="C179" s="5" t="s">
        <v>157</v>
      </c>
      <c r="D179" s="5" t="s">
        <v>158</v>
      </c>
      <c r="E179" s="5" t="s">
        <v>159</v>
      </c>
      <c r="F179" s="6" t="s">
        <v>44</v>
      </c>
      <c r="G179" s="6" t="s">
        <v>160</v>
      </c>
      <c r="H1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79" s="36" t="s">
        <v>221</v>
      </c>
      <c r="J179" s="7" t="s">
        <v>305</v>
      </c>
      <c r="K179" s="43" t="s">
        <v>281</v>
      </c>
      <c r="L1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Workstation-Application-Informations</v>
      </c>
      <c r="M179" s="27">
        <f>IF(T_Channel[[#This Row],[ProviderName]]="","",COUNTIF($L$12:$L$9999,T_Channel[[#This Row],[ProviderName]]))</f>
        <v>1</v>
      </c>
      <c r="N179" s="27" t="str">
        <f>IF(T_Channel[[#This Row],[Query]]="","Empty","Defined")</f>
        <v>Defined</v>
      </c>
      <c r="O1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PAW_APP_INFO_UNSPECIFIC</v>
      </c>
      <c r="P179" s="23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PAW_APP_INFO_EVENTS</v>
      </c>
      <c r="R179" s="21" t="str">
        <f>IF(T_Channel[[#This Row],[Check]]&lt;&gt;"OK","",ReferenceData!$L$5 &amp; "\" &amp; T_Channel[[#This Row],[ChannelNameFolder1]] &amp; "\" &amp; T_Channel[[#This Row],[ChannelNameFolder2]])</f>
        <v>D:\EventLogs\Priviledged Admin Workstation\Application</v>
      </c>
      <c r="S179" s="21" t="str">
        <f>IF(T_Channel[[#This Row],[Check]]&lt;&gt;"OK","", T_Channel[[#This Row],[ChannelSymbol]] &amp; ".evtx" )</f>
        <v>PAW_APP_INFO_UNSPECIFIC.evtx</v>
      </c>
      <c r="T179" s="21" t="str">
        <f>IF(T_Channel[[#This Row],[Check]]&lt;&gt;"OK","", T_Channel[[#This Row],[LogFolder]] &amp; "\" &amp; T_Channel[[#This Row],[LogFile]])</f>
        <v>D:\EventLogs\Priviledged Admin Workstation\Application\PAW_APP_INFO_UNSPECIFIC.evtx</v>
      </c>
      <c r="U179" s="21" t="str">
        <f>IF(T_Channel[[#This Row],[Safekeeping of logs]]="","",VLOOKUP(T_Channel[[#This Row],[Safekeeping of logs]],T_List_LogMode[],2,FALSE))</f>
        <v>Circular</v>
      </c>
      <c r="V1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Workstation-Application-Informations/Unspecific</v>
      </c>
    </row>
    <row r="180" spans="2:22" x14ac:dyDescent="0.25">
      <c r="B180" s="7" t="s">
        <v>169</v>
      </c>
      <c r="C180" s="5" t="s">
        <v>157</v>
      </c>
      <c r="D180" s="5" t="s">
        <v>161</v>
      </c>
      <c r="E180" s="5" t="s">
        <v>159</v>
      </c>
      <c r="F180" s="6" t="s">
        <v>44</v>
      </c>
      <c r="G180" s="6" t="s">
        <v>160</v>
      </c>
      <c r="H1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0" s="36" t="s">
        <v>222</v>
      </c>
      <c r="J180" s="7" t="s">
        <v>305</v>
      </c>
      <c r="K180" s="43" t="s">
        <v>281</v>
      </c>
      <c r="L1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Workstation-Application-Warnings</v>
      </c>
      <c r="M180" s="27">
        <f>IF(T_Channel[[#This Row],[ProviderName]]="","",COUNTIF($L$12:$L$9999,T_Channel[[#This Row],[ProviderName]]))</f>
        <v>1</v>
      </c>
      <c r="N180" s="27" t="str">
        <f>IF(T_Channel[[#This Row],[Query]]="","Empty","Defined")</f>
        <v>Defined</v>
      </c>
      <c r="O1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PAW_APP_WARN_UNSPECIFIC</v>
      </c>
      <c r="P180" s="23" t="str">
        <f>IF(T_Channel[[#This Row],[Query]]="","empty",LEFT(SUBSTITUTE(T_Channel[[#This Row],[Query]],"&lt;Select Path=""","",1),FIND("""",SUBSTITUTE(T_Channel[[#This Row],[Query]],"&lt;Select Path=""","",1))-1))</f>
        <v>Application</v>
      </c>
      <c r="Q1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PAW_APP_WARN_EVENTS</v>
      </c>
      <c r="R180" s="21" t="str">
        <f>IF(T_Channel[[#This Row],[Check]]&lt;&gt;"OK","",ReferenceData!$L$5 &amp; "\" &amp; T_Channel[[#This Row],[ChannelNameFolder1]] &amp; "\" &amp; T_Channel[[#This Row],[ChannelNameFolder2]])</f>
        <v>D:\EventLogs\Priviledged Admin Workstation\Application</v>
      </c>
      <c r="S180" s="21" t="str">
        <f>IF(T_Channel[[#This Row],[Check]]&lt;&gt;"OK","", T_Channel[[#This Row],[ChannelSymbol]] &amp; ".evtx" )</f>
        <v>PAW_APP_WARN_UNSPECIFIC.evtx</v>
      </c>
      <c r="T180" s="21" t="str">
        <f>IF(T_Channel[[#This Row],[Check]]&lt;&gt;"OK","", T_Channel[[#This Row],[LogFolder]] &amp; "\" &amp; T_Channel[[#This Row],[LogFile]])</f>
        <v>D:\EventLogs\Priviledged Admin Workstation\Application\PAW_APP_WARN_UNSPECIFIC.evtx</v>
      </c>
      <c r="U180" s="21" t="str">
        <f>IF(T_Channel[[#This Row],[Safekeeping of logs]]="","",VLOOKUP(T_Channel[[#This Row],[Safekeeping of logs]],T_List_LogMode[],2,FALSE))</f>
        <v>Circular</v>
      </c>
      <c r="V1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Workstation-Application-Warnings/Unspecific</v>
      </c>
    </row>
    <row r="181" spans="2:22" x14ac:dyDescent="0.25">
      <c r="B181" s="7" t="s">
        <v>169</v>
      </c>
      <c r="C181" s="5" t="s">
        <v>36</v>
      </c>
      <c r="D181" s="5" t="s">
        <v>42</v>
      </c>
      <c r="E181" s="5" t="s">
        <v>43</v>
      </c>
      <c r="F181" s="6" t="s">
        <v>44</v>
      </c>
      <c r="G181" s="6" t="s">
        <v>40</v>
      </c>
      <c r="H1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1" s="14" t="s">
        <v>45</v>
      </c>
      <c r="J181" s="7" t="s">
        <v>305</v>
      </c>
      <c r="K181" s="43" t="s">
        <v>281</v>
      </c>
      <c r="L1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Account Logon-Failure</v>
      </c>
      <c r="M181" s="27">
        <f>IF(T_Channel[[#This Row],[ProviderName]]="","",COUNTIF($L$12:$L$9999,T_Channel[[#This Row],[ProviderName]]))</f>
        <v>6</v>
      </c>
      <c r="N181" s="27" t="str">
        <f>IF(T_Channel[[#This Row],[Query]]="","Empty","Defined")</f>
        <v>Defined</v>
      </c>
      <c r="O1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PAW_SECAL_FAIL_DISABLEDEXPIREDLOCKEDOUT</v>
      </c>
      <c r="P181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PAW_SECAL_FAIL_EVENTS</v>
      </c>
      <c r="R181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Account Logon</v>
      </c>
      <c r="S181" s="21" t="str">
        <f>IF(T_Channel[[#This Row],[Check]]&lt;&gt;"OK","", T_Channel[[#This Row],[ChannelSymbol]] &amp; ".evtx" )</f>
        <v>PAW_SECAL_FAIL_DISABLEDEXPIREDLOCKEDOUT.evtx</v>
      </c>
      <c r="T181" s="21" t="str">
        <f>IF(T_Channel[[#This Row],[Check]]&lt;&gt;"OK","", T_Channel[[#This Row],[LogFolder]] &amp; "\" &amp; T_Channel[[#This Row],[LogFile]])</f>
        <v>D:\EventLogs\Priviledged Admin Workstation\Security Account Logon\PAW_SECAL_FAIL_DISABLEDEXPIREDLOCKEDOUT.evtx</v>
      </c>
      <c r="U181" s="21" t="str">
        <f>IF(T_Channel[[#This Row],[Safekeeping of logs]]="","",VLOOKUP(T_Channel[[#This Row],[Safekeeping of logs]],T_List_LogMode[],2,FALSE))</f>
        <v>AutoBackup</v>
      </c>
      <c r="V1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Account Logon-Failure/Disabled Expired Locked Out</v>
      </c>
    </row>
    <row r="182" spans="2:22" x14ac:dyDescent="0.25">
      <c r="B182" s="7" t="s">
        <v>169</v>
      </c>
      <c r="C182" s="5" t="s">
        <v>36</v>
      </c>
      <c r="D182" s="5" t="s">
        <v>42</v>
      </c>
      <c r="E182" s="5" t="s">
        <v>46</v>
      </c>
      <c r="F182" s="6" t="s">
        <v>44</v>
      </c>
      <c r="G182" s="6" t="s">
        <v>40</v>
      </c>
      <c r="H1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2" s="14" t="s">
        <v>47</v>
      </c>
      <c r="J182" s="7" t="s">
        <v>305</v>
      </c>
      <c r="K182" s="43" t="s">
        <v>281</v>
      </c>
      <c r="L1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Account Logon-Failure</v>
      </c>
      <c r="M182" s="27">
        <f>IF(T_Channel[[#This Row],[ProviderName]]="","",COUNTIF($L$12:$L$9999,T_Channel[[#This Row],[ProviderName]]))</f>
        <v>6</v>
      </c>
      <c r="N182" s="27" t="str">
        <f>IF(T_Channel[[#This Row],[Query]]="","Empty","Defined")</f>
        <v>Defined</v>
      </c>
      <c r="O1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PAW_SECAL_FAIL_INVALIDPASSWORD</v>
      </c>
      <c r="P182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PAW_SECAL_FAIL_EVENTS</v>
      </c>
      <c r="R182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Account Logon</v>
      </c>
      <c r="S182" s="21" t="str">
        <f>IF(T_Channel[[#This Row],[Check]]&lt;&gt;"OK","", T_Channel[[#This Row],[ChannelSymbol]] &amp; ".evtx" )</f>
        <v>PAW_SECAL_FAIL_INVALIDPASSWORD.evtx</v>
      </c>
      <c r="T182" s="21" t="str">
        <f>IF(T_Channel[[#This Row],[Check]]&lt;&gt;"OK","", T_Channel[[#This Row],[LogFolder]] &amp; "\" &amp; T_Channel[[#This Row],[LogFile]])</f>
        <v>D:\EventLogs\Priviledged Admin Workstation\Security Account Logon\PAW_SECAL_FAIL_INVALIDPASSWORD.evtx</v>
      </c>
      <c r="U182" s="21" t="str">
        <f>IF(T_Channel[[#This Row],[Safekeeping of logs]]="","",VLOOKUP(T_Channel[[#This Row],[Safekeeping of logs]],T_List_LogMode[],2,FALSE))</f>
        <v>AutoBackup</v>
      </c>
      <c r="V1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Account Logon-Failure/Invalid Password</v>
      </c>
    </row>
    <row r="183" spans="2:22" x14ac:dyDescent="0.25">
      <c r="B183" s="7" t="s">
        <v>169</v>
      </c>
      <c r="C183" s="5" t="s">
        <v>36</v>
      </c>
      <c r="D183" s="5" t="s">
        <v>42</v>
      </c>
      <c r="E183" s="5" t="s">
        <v>48</v>
      </c>
      <c r="F183" s="6" t="s">
        <v>44</v>
      </c>
      <c r="G183" s="6" t="s">
        <v>40</v>
      </c>
      <c r="H1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3" s="14" t="s">
        <v>49</v>
      </c>
      <c r="J183" s="7" t="s">
        <v>305</v>
      </c>
      <c r="K183" s="43" t="s">
        <v>281</v>
      </c>
      <c r="L1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Account Logon-Failure</v>
      </c>
      <c r="M183" s="27">
        <f>IF(T_Channel[[#This Row],[ProviderName]]="","",COUNTIF($L$12:$L$9999,T_Channel[[#This Row],[ProviderName]]))</f>
        <v>6</v>
      </c>
      <c r="N183" s="27" t="str">
        <f>IF(T_Channel[[#This Row],[Query]]="","Empty","Defined")</f>
        <v>Defined</v>
      </c>
      <c r="O1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PAW_SECAL_FAIL_INVALIDUSERNAME</v>
      </c>
      <c r="P183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PAW_SECAL_FAIL_EVENTS</v>
      </c>
      <c r="R183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Account Logon</v>
      </c>
      <c r="S183" s="21" t="str">
        <f>IF(T_Channel[[#This Row],[Check]]&lt;&gt;"OK","", T_Channel[[#This Row],[ChannelSymbol]] &amp; ".evtx" )</f>
        <v>PAW_SECAL_FAIL_INVALIDUSERNAME.evtx</v>
      </c>
      <c r="T183" s="21" t="str">
        <f>IF(T_Channel[[#This Row],[Check]]&lt;&gt;"OK","", T_Channel[[#This Row],[LogFolder]] &amp; "\" &amp; T_Channel[[#This Row],[LogFile]])</f>
        <v>D:\EventLogs\Priviledged Admin Workstation\Security Account Logon\PAW_SECAL_FAIL_INVALIDUSERNAME.evtx</v>
      </c>
      <c r="U183" s="21" t="str">
        <f>IF(T_Channel[[#This Row],[Safekeeping of logs]]="","",VLOOKUP(T_Channel[[#This Row],[Safekeeping of logs]],T_List_LogMode[],2,FALSE))</f>
        <v>AutoBackup</v>
      </c>
      <c r="V1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Account Logon-Failure/Invalid Username</v>
      </c>
    </row>
    <row r="184" spans="2:22" x14ac:dyDescent="0.25">
      <c r="B184" s="7" t="s">
        <v>169</v>
      </c>
      <c r="C184" s="5" t="s">
        <v>36</v>
      </c>
      <c r="D184" s="5" t="s">
        <v>42</v>
      </c>
      <c r="E184" s="5" t="s">
        <v>50</v>
      </c>
      <c r="F184" s="6" t="s">
        <v>44</v>
      </c>
      <c r="G184" s="6" t="s">
        <v>40</v>
      </c>
      <c r="H1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4" s="14" t="s">
        <v>51</v>
      </c>
      <c r="J184" s="7" t="s">
        <v>305</v>
      </c>
      <c r="K184" s="43" t="s">
        <v>281</v>
      </c>
      <c r="L1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Account Logon-Failure</v>
      </c>
      <c r="M184" s="27">
        <f>IF(T_Channel[[#This Row],[ProviderName]]="","",COUNTIF($L$12:$L$9999,T_Channel[[#This Row],[ProviderName]]))</f>
        <v>6</v>
      </c>
      <c r="N184" s="27" t="str">
        <f>IF(T_Channel[[#This Row],[Query]]="","Empty","Defined")</f>
        <v>Defined</v>
      </c>
      <c r="O1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PAW_SECAL_FAIL_KERBEROSTGSFAILURE</v>
      </c>
      <c r="P184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PAW_SECAL_FAIL_EVENTS</v>
      </c>
      <c r="R184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Account Logon</v>
      </c>
      <c r="S184" s="21" t="str">
        <f>IF(T_Channel[[#This Row],[Check]]&lt;&gt;"OK","", T_Channel[[#This Row],[ChannelSymbol]] &amp; ".evtx" )</f>
        <v>PAW_SECAL_FAIL_KERBEROSTGSFAILURE.evtx</v>
      </c>
      <c r="T184" s="21" t="str">
        <f>IF(T_Channel[[#This Row],[Check]]&lt;&gt;"OK","", T_Channel[[#This Row],[LogFolder]] &amp; "\" &amp; T_Channel[[#This Row],[LogFile]])</f>
        <v>D:\EventLogs\Priviledged Admin Workstation\Security Account Logon\PAW_SECAL_FAIL_KERBEROSTGSFAILURE.evtx</v>
      </c>
      <c r="U184" s="21" t="str">
        <f>IF(T_Channel[[#This Row],[Safekeeping of logs]]="","",VLOOKUP(T_Channel[[#This Row],[Safekeeping of logs]],T_List_LogMode[],2,FALSE))</f>
        <v>AutoBackup</v>
      </c>
      <c r="V1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Account Logon-Failure/Kerberos TGS Failure</v>
      </c>
    </row>
    <row r="185" spans="2:22" x14ac:dyDescent="0.25">
      <c r="B185" s="7" t="s">
        <v>169</v>
      </c>
      <c r="C185" s="5" t="s">
        <v>36</v>
      </c>
      <c r="D185" s="5" t="s">
        <v>42</v>
      </c>
      <c r="E185" s="5" t="s">
        <v>52</v>
      </c>
      <c r="F185" s="6" t="s">
        <v>44</v>
      </c>
      <c r="G185" s="6" t="s">
        <v>40</v>
      </c>
      <c r="H1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5" s="14" t="s">
        <v>53</v>
      </c>
      <c r="J185" s="7" t="s">
        <v>305</v>
      </c>
      <c r="K185" s="43" t="s">
        <v>281</v>
      </c>
      <c r="L1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Account Logon-Failure</v>
      </c>
      <c r="M185" s="27">
        <f>IF(T_Channel[[#This Row],[ProviderName]]="","",COUNTIF($L$12:$L$9999,T_Channel[[#This Row],[ProviderName]]))</f>
        <v>6</v>
      </c>
      <c r="N185" s="27" t="str">
        <f>IF(T_Channel[[#This Row],[Query]]="","Empty","Defined")</f>
        <v>Defined</v>
      </c>
      <c r="O1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PAW_SECAL_FAIL_PASSWORDEXPIRED</v>
      </c>
      <c r="P185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PAW_SECAL_FAIL_EVENTS</v>
      </c>
      <c r="R185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Account Logon</v>
      </c>
      <c r="S185" s="21" t="str">
        <f>IF(T_Channel[[#This Row],[Check]]&lt;&gt;"OK","", T_Channel[[#This Row],[ChannelSymbol]] &amp; ".evtx" )</f>
        <v>PAW_SECAL_FAIL_PASSWORDEXPIRED.evtx</v>
      </c>
      <c r="T185" s="21" t="str">
        <f>IF(T_Channel[[#This Row],[Check]]&lt;&gt;"OK","", T_Channel[[#This Row],[LogFolder]] &amp; "\" &amp; T_Channel[[#This Row],[LogFile]])</f>
        <v>D:\EventLogs\Priviledged Admin Workstation\Security Account Logon\PAW_SECAL_FAIL_PASSWORDEXPIRED.evtx</v>
      </c>
      <c r="U185" s="21" t="str">
        <f>IF(T_Channel[[#This Row],[Safekeeping of logs]]="","",VLOOKUP(T_Channel[[#This Row],[Safekeeping of logs]],T_List_LogMode[],2,FALSE))</f>
        <v>AutoBackup</v>
      </c>
      <c r="V1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Account Logon-Failure/Password Expired</v>
      </c>
    </row>
    <row r="186" spans="2:22" x14ac:dyDescent="0.25">
      <c r="B186" s="7" t="s">
        <v>169</v>
      </c>
      <c r="C186" s="5" t="s">
        <v>36</v>
      </c>
      <c r="D186" s="5" t="s">
        <v>42</v>
      </c>
      <c r="E186" s="5" t="s">
        <v>54</v>
      </c>
      <c r="F186" s="6" t="s">
        <v>44</v>
      </c>
      <c r="G186" s="6" t="s">
        <v>40</v>
      </c>
      <c r="H1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6" s="14" t="s">
        <v>55</v>
      </c>
      <c r="J186" s="7" t="s">
        <v>305</v>
      </c>
      <c r="K186" s="43" t="s">
        <v>281</v>
      </c>
      <c r="L1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Account Logon-Failure</v>
      </c>
      <c r="M186" s="27">
        <f>IF(T_Channel[[#This Row],[ProviderName]]="","",COUNTIF($L$12:$L$9999,T_Channel[[#This Row],[ProviderName]]))</f>
        <v>6</v>
      </c>
      <c r="N186" s="27" t="str">
        <f>IF(T_Channel[[#This Row],[Query]]="","Empty","Defined")</f>
        <v>Defined</v>
      </c>
      <c r="O1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PAW_SECAL_FAIL_WORKSTATIONRESTRICTIONS</v>
      </c>
      <c r="P186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PAW_SECAL_FAIL_EVENTS</v>
      </c>
      <c r="R186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Account Logon</v>
      </c>
      <c r="S186" s="21" t="str">
        <f>IF(T_Channel[[#This Row],[Check]]&lt;&gt;"OK","", T_Channel[[#This Row],[ChannelSymbol]] &amp; ".evtx" )</f>
        <v>PAW_SECAL_FAIL_WORKSTATIONRESTRICTIONS.evtx</v>
      </c>
      <c r="T186" s="21" t="str">
        <f>IF(T_Channel[[#This Row],[Check]]&lt;&gt;"OK","", T_Channel[[#This Row],[LogFolder]] &amp; "\" &amp; T_Channel[[#This Row],[LogFile]])</f>
        <v>D:\EventLogs\Priviledged Admin Workstation\Security Account Logon\PAW_SECAL_FAIL_WORKSTATIONRESTRICTIONS.evtx</v>
      </c>
      <c r="U186" s="21" t="str">
        <f>IF(T_Channel[[#This Row],[Safekeeping of logs]]="","",VLOOKUP(T_Channel[[#This Row],[Safekeeping of logs]],T_List_LogMode[],2,FALSE))</f>
        <v>AutoBackup</v>
      </c>
      <c r="V1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Account Logon-Failure/Workstation Restrictions</v>
      </c>
    </row>
    <row r="187" spans="2:22" x14ac:dyDescent="0.25">
      <c r="B187" s="7" t="s">
        <v>169</v>
      </c>
      <c r="C187" s="5" t="s">
        <v>36</v>
      </c>
      <c r="D187" s="5" t="s">
        <v>37</v>
      </c>
      <c r="E187" s="5" t="s">
        <v>56</v>
      </c>
      <c r="F187" s="6" t="s">
        <v>44</v>
      </c>
      <c r="G187" s="6" t="s">
        <v>40</v>
      </c>
      <c r="H1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7" s="14" t="s">
        <v>57</v>
      </c>
      <c r="J187" s="7" t="s">
        <v>305</v>
      </c>
      <c r="K187" s="43" t="s">
        <v>281</v>
      </c>
      <c r="L1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Account Logon-Successful</v>
      </c>
      <c r="M187" s="27">
        <f>IF(T_Channel[[#This Row],[ProviderName]]="","",COUNTIF($L$12:$L$9999,T_Channel[[#This Row],[ProviderName]]))</f>
        <v>3</v>
      </c>
      <c r="N187" s="27" t="str">
        <f>IF(T_Channel[[#This Row],[Query]]="","Empty","Defined")</f>
        <v>Defined</v>
      </c>
      <c r="O187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PAW_SECAL_SUCC_CREDENTIALVALIDATION</v>
      </c>
      <c r="P187" s="20" t="str">
        <f>IF(T_Channel[[#This Row],[Query]]="","empty",LEFT(SUBSTITUTE(T_Channel[[#This Row],[Query]],"&lt;Select Path=""","",1),FIND("""",SUBSTITUTE(T_Channel[[#This Row],[Query]],"&lt;Select Path=""","",1))-1))</f>
        <v>Security</v>
      </c>
      <c r="Q1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PAW_SECAL_SUCC_EVENTS</v>
      </c>
      <c r="R187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Account Logon</v>
      </c>
      <c r="S187" s="21" t="str">
        <f>IF(T_Channel[[#This Row],[Check]]&lt;&gt;"OK","", T_Channel[[#This Row],[ChannelSymbol]] &amp; ".evtx" )</f>
        <v>PAW_SECAL_SUCC_CREDENTIALVALIDATION.evtx</v>
      </c>
      <c r="T187" s="21" t="str">
        <f>IF(T_Channel[[#This Row],[Check]]&lt;&gt;"OK","", T_Channel[[#This Row],[LogFolder]] &amp; "\" &amp; T_Channel[[#This Row],[LogFile]])</f>
        <v>D:\EventLogs\Priviledged Admin Workstation\Security Account Logon\PAW_SECAL_SUCC_CREDENTIALVALIDATION.evtx</v>
      </c>
      <c r="U187" s="21" t="str">
        <f>IF(T_Channel[[#This Row],[Safekeeping of logs]]="","",VLOOKUP(T_Channel[[#This Row],[Safekeeping of logs]],T_List_LogMode[],2,FALSE))</f>
        <v>AutoBackup</v>
      </c>
      <c r="V1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Account Logon-Successful/Credential Validation</v>
      </c>
    </row>
    <row r="188" spans="2:22" x14ac:dyDescent="0.25">
      <c r="B188" s="7" t="s">
        <v>169</v>
      </c>
      <c r="C188" s="5" t="s">
        <v>36</v>
      </c>
      <c r="D188" s="5" t="s">
        <v>37</v>
      </c>
      <c r="E188" s="5" t="s">
        <v>38</v>
      </c>
      <c r="F188" s="6" t="s">
        <v>39</v>
      </c>
      <c r="G188" s="6" t="s">
        <v>40</v>
      </c>
      <c r="H1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8" s="14" t="s">
        <v>41</v>
      </c>
      <c r="J188" s="7" t="s">
        <v>305</v>
      </c>
      <c r="K188" s="43" t="s">
        <v>281</v>
      </c>
      <c r="L1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Account Logon-Successful</v>
      </c>
      <c r="M188" s="27">
        <f>IF(T_Channel[[#This Row],[ProviderName]]="","",COUNTIF($L$12:$L$9999,T_Channel[[#This Row],[ProviderName]]))</f>
        <v>3</v>
      </c>
      <c r="N188" s="27" t="str">
        <f>IF(T_Channel[[#This Row],[Query]]="","Empty","Defined")</f>
        <v>Defined</v>
      </c>
      <c r="O1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PAW_SECAL_SUCC_KERBEROSAS</v>
      </c>
      <c r="P188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PAW_SECAL_SUCC_EVENTS</v>
      </c>
      <c r="R188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Account Logon</v>
      </c>
      <c r="S188" s="21" t="str">
        <f>IF(T_Channel[[#This Row],[Check]]&lt;&gt;"OK","", T_Channel[[#This Row],[ChannelSymbol]] &amp; ".evtx" )</f>
        <v>PAW_SECAL_SUCC_KERBEROSAS.evtx</v>
      </c>
      <c r="T188" s="21" t="str">
        <f>IF(T_Channel[[#This Row],[Check]]&lt;&gt;"OK","", T_Channel[[#This Row],[LogFolder]] &amp; "\" &amp; T_Channel[[#This Row],[LogFile]])</f>
        <v>D:\EventLogs\Priviledged Admin Workstation\Security Account Logon\PAW_SECAL_SUCC_KERBEROSAS.evtx</v>
      </c>
      <c r="U188" s="21" t="str">
        <f>IF(T_Channel[[#This Row],[Safekeeping of logs]]="","",VLOOKUP(T_Channel[[#This Row],[Safekeeping of logs]],T_List_LogMode[],2,FALSE))</f>
        <v>AutoBackup</v>
      </c>
      <c r="V1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Account Logon-Successful/Kerberos AS</v>
      </c>
    </row>
    <row r="189" spans="2:22" x14ac:dyDescent="0.25">
      <c r="B189" s="7" t="s">
        <v>169</v>
      </c>
      <c r="C189" s="5" t="s">
        <v>36</v>
      </c>
      <c r="D189" s="5" t="s">
        <v>37</v>
      </c>
      <c r="E189" s="5" t="s">
        <v>58</v>
      </c>
      <c r="F189" s="6" t="s">
        <v>44</v>
      </c>
      <c r="G189" s="6" t="s">
        <v>40</v>
      </c>
      <c r="H1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89" s="14" t="s">
        <v>59</v>
      </c>
      <c r="J189" s="7" t="s">
        <v>305</v>
      </c>
      <c r="K189" s="43" t="s">
        <v>281</v>
      </c>
      <c r="L1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Account Logon-Successful</v>
      </c>
      <c r="M189" s="27">
        <f>IF(T_Channel[[#This Row],[ProviderName]]="","",COUNTIF($L$12:$L$9999,T_Channel[[#This Row],[ProviderName]]))</f>
        <v>3</v>
      </c>
      <c r="N189" s="27" t="str">
        <f>IF(T_Channel[[#This Row],[Query]]="","Empty","Defined")</f>
        <v>Defined</v>
      </c>
      <c r="O1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PAW_SECAL_SUCC_KERBEROSTGS</v>
      </c>
      <c r="P189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PAW_SECAL_SUCC_EVENTS</v>
      </c>
      <c r="R189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Account Logon</v>
      </c>
      <c r="S189" s="21" t="str">
        <f>IF(T_Channel[[#This Row],[Check]]&lt;&gt;"OK","", T_Channel[[#This Row],[ChannelSymbol]] &amp; ".evtx" )</f>
        <v>PAW_SECAL_SUCC_KERBEROSTGS.evtx</v>
      </c>
      <c r="T189" s="21" t="str">
        <f>IF(T_Channel[[#This Row],[Check]]&lt;&gt;"OK","", T_Channel[[#This Row],[LogFolder]] &amp; "\" &amp; T_Channel[[#This Row],[LogFile]])</f>
        <v>D:\EventLogs\Priviledged Admin Workstation\Security Account Logon\PAW_SECAL_SUCC_KERBEROSTGS.evtx</v>
      </c>
      <c r="U189" s="21" t="str">
        <f>IF(T_Channel[[#This Row],[Safekeeping of logs]]="","",VLOOKUP(T_Channel[[#This Row],[Safekeeping of logs]],T_List_LogMode[],2,FALSE))</f>
        <v>AutoBackup</v>
      </c>
      <c r="V1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Account Logon-Successful/Kerberos TGS</v>
      </c>
    </row>
    <row r="190" spans="2:22" x14ac:dyDescent="0.25">
      <c r="B190" s="7" t="s">
        <v>169</v>
      </c>
      <c r="C190" s="7" t="s">
        <v>68</v>
      </c>
      <c r="D190" s="7" t="s">
        <v>42</v>
      </c>
      <c r="E190" s="7" t="s">
        <v>268</v>
      </c>
      <c r="F190" s="6" t="s">
        <v>44</v>
      </c>
      <c r="G190" s="6" t="s">
        <v>40</v>
      </c>
      <c r="H1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0" s="22" t="s">
        <v>69</v>
      </c>
      <c r="J190" s="7" t="s">
        <v>305</v>
      </c>
      <c r="K190" s="43" t="s">
        <v>281</v>
      </c>
      <c r="L1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Logon-Failure</v>
      </c>
      <c r="M190" s="27">
        <f>IF(T_Channel[[#This Row],[ProviderName]]="","",COUNTIF($L$12:$L$9999,T_Channel[[#This Row],[ProviderName]]))</f>
        <v>6</v>
      </c>
      <c r="N190" s="27" t="str">
        <f>IF(T_Channel[[#This Row],[Query]]="","Empty","Defined")</f>
        <v>Defined</v>
      </c>
      <c r="O1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PAW_SECLL_FAIL_LOGONFAILUREBATCH</v>
      </c>
      <c r="P190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PAW_SECLL_FAIL_EVENTS</v>
      </c>
      <c r="R190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0" s="21" t="str">
        <f>IF(T_Channel[[#This Row],[Check]]&lt;&gt;"OK","", T_Channel[[#This Row],[ChannelSymbol]] &amp; ".evtx" )</f>
        <v>PAW_SECLL_FAIL_LOGONFAILUREBATCH.evtx</v>
      </c>
      <c r="T190" s="21" t="str">
        <f>IF(T_Channel[[#This Row],[Check]]&lt;&gt;"OK","", T_Channel[[#This Row],[LogFolder]] &amp; "\" &amp; T_Channel[[#This Row],[LogFile]])</f>
        <v>D:\EventLogs\Priviledged Admin Workstation\Security Logon\PAW_SECLL_FAIL_LOGONFAILUREBATCH.evtx</v>
      </c>
      <c r="U190" s="21" t="str">
        <f>IF(T_Channel[[#This Row],[Safekeeping of logs]]="","",VLOOKUP(T_Channel[[#This Row],[Safekeeping of logs]],T_List_LogMode[],2,FALSE))</f>
        <v>AutoBackup</v>
      </c>
      <c r="V1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Logon-Failure/Logon Failure Batch</v>
      </c>
    </row>
    <row r="191" spans="2:22" x14ac:dyDescent="0.25">
      <c r="B191" s="7" t="s">
        <v>169</v>
      </c>
      <c r="C191" s="7" t="s">
        <v>68</v>
      </c>
      <c r="D191" s="7" t="s">
        <v>42</v>
      </c>
      <c r="E191" s="7" t="s">
        <v>269</v>
      </c>
      <c r="F191" s="6" t="s">
        <v>44</v>
      </c>
      <c r="G191" s="6" t="s">
        <v>40</v>
      </c>
      <c r="H1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1" s="22" t="s">
        <v>70</v>
      </c>
      <c r="J191" s="7" t="s">
        <v>305</v>
      </c>
      <c r="K191" s="43" t="s">
        <v>281</v>
      </c>
      <c r="L1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Logon-Failure</v>
      </c>
      <c r="M191" s="27">
        <f>IF(T_Channel[[#This Row],[ProviderName]]="","",COUNTIF($L$12:$L$9999,T_Channel[[#This Row],[ProviderName]]))</f>
        <v>6</v>
      </c>
      <c r="N191" s="27" t="str">
        <f>IF(T_Channel[[#This Row],[Query]]="","Empty","Defined")</f>
        <v>Defined</v>
      </c>
      <c r="O1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PAW_SECLL_FAIL_LOGONFAILUREINTERACTIVE</v>
      </c>
      <c r="P191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PAW_SECLL_FAIL_EVENTS</v>
      </c>
      <c r="R191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1" s="21" t="str">
        <f>IF(T_Channel[[#This Row],[Check]]&lt;&gt;"OK","", T_Channel[[#This Row],[ChannelSymbol]] &amp; ".evtx" )</f>
        <v>PAW_SECLL_FAIL_LOGONFAILUREINTERACTIVE.evtx</v>
      </c>
      <c r="T191" s="21" t="str">
        <f>IF(T_Channel[[#This Row],[Check]]&lt;&gt;"OK","", T_Channel[[#This Row],[LogFolder]] &amp; "\" &amp; T_Channel[[#This Row],[LogFile]])</f>
        <v>D:\EventLogs\Priviledged Admin Workstation\Security Logon\PAW_SECLL_FAIL_LOGONFAILUREINTERACTIVE.evtx</v>
      </c>
      <c r="U191" s="21" t="str">
        <f>IF(T_Channel[[#This Row],[Safekeeping of logs]]="","",VLOOKUP(T_Channel[[#This Row],[Safekeeping of logs]],T_List_LogMode[],2,FALSE))</f>
        <v>AutoBackup</v>
      </c>
      <c r="V1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Logon-Failure/Logon Failure Interactive</v>
      </c>
    </row>
    <row r="192" spans="2:22" x14ac:dyDescent="0.25">
      <c r="B192" s="7" t="s">
        <v>169</v>
      </c>
      <c r="C192" s="7" t="s">
        <v>68</v>
      </c>
      <c r="D192" s="5" t="s">
        <v>42</v>
      </c>
      <c r="E192" s="7" t="s">
        <v>270</v>
      </c>
      <c r="F192" s="6" t="s">
        <v>44</v>
      </c>
      <c r="G192" s="6" t="s">
        <v>40</v>
      </c>
      <c r="H1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2" s="22" t="s">
        <v>71</v>
      </c>
      <c r="J192" s="7" t="s">
        <v>305</v>
      </c>
      <c r="K192" s="43" t="s">
        <v>281</v>
      </c>
      <c r="L1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Logon-Failure</v>
      </c>
      <c r="M192" s="27">
        <f>IF(T_Channel[[#This Row],[ProviderName]]="","",COUNTIF($L$12:$L$9999,T_Channel[[#This Row],[ProviderName]]))</f>
        <v>6</v>
      </c>
      <c r="N192" s="27" t="str">
        <f>IF(T_Channel[[#This Row],[Query]]="","Empty","Defined")</f>
        <v>Defined</v>
      </c>
      <c r="O1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PAW_SECLL_FAIL_LOGONFAILURENETWORK</v>
      </c>
      <c r="P192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PAW_SECLL_FAIL_EVENTS</v>
      </c>
      <c r="R192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2" s="21" t="str">
        <f>IF(T_Channel[[#This Row],[Check]]&lt;&gt;"OK","", T_Channel[[#This Row],[ChannelSymbol]] &amp; ".evtx" )</f>
        <v>PAW_SECLL_FAIL_LOGONFAILURENETWORK.evtx</v>
      </c>
      <c r="T192" s="21" t="str">
        <f>IF(T_Channel[[#This Row],[Check]]&lt;&gt;"OK","", T_Channel[[#This Row],[LogFolder]] &amp; "\" &amp; T_Channel[[#This Row],[LogFile]])</f>
        <v>D:\EventLogs\Priviledged Admin Workstation\Security Logon\PAW_SECLL_FAIL_LOGONFAILURENETWORK.evtx</v>
      </c>
      <c r="U192" s="21" t="str">
        <f>IF(T_Channel[[#This Row],[Safekeeping of logs]]="","",VLOOKUP(T_Channel[[#This Row],[Safekeeping of logs]],T_List_LogMode[],2,FALSE))</f>
        <v>AutoBackup</v>
      </c>
      <c r="V1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Logon-Failure/Logon Failure Network</v>
      </c>
    </row>
    <row r="193" spans="2:22" x14ac:dyDescent="0.25">
      <c r="B193" s="7" t="s">
        <v>169</v>
      </c>
      <c r="C193" s="7" t="s">
        <v>68</v>
      </c>
      <c r="D193" s="5" t="s">
        <v>42</v>
      </c>
      <c r="E193" s="7" t="s">
        <v>271</v>
      </c>
      <c r="F193" s="6" t="s">
        <v>44</v>
      </c>
      <c r="G193" s="6" t="s">
        <v>40</v>
      </c>
      <c r="H1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3" s="22" t="s">
        <v>72</v>
      </c>
      <c r="J193" s="7" t="s">
        <v>305</v>
      </c>
      <c r="K193" s="43" t="s">
        <v>281</v>
      </c>
      <c r="L1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Logon-Failure</v>
      </c>
      <c r="M193" s="27">
        <f>IF(T_Channel[[#This Row],[ProviderName]]="","",COUNTIF($L$12:$L$9999,T_Channel[[#This Row],[ProviderName]]))</f>
        <v>6</v>
      </c>
      <c r="N193" s="27" t="str">
        <f>IF(T_Channel[[#This Row],[Query]]="","Empty","Defined")</f>
        <v>Defined</v>
      </c>
      <c r="O1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PAW_SECLL_FAIL_LOGONFAILUREREMOTEINTERACTIVE</v>
      </c>
      <c r="P193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PAW_SECLL_FAIL_EVENTS</v>
      </c>
      <c r="R193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3" s="21" t="str">
        <f>IF(T_Channel[[#This Row],[Check]]&lt;&gt;"OK","", T_Channel[[#This Row],[ChannelSymbol]] &amp; ".evtx" )</f>
        <v>PAW_SECLL_FAIL_LOGONFAILUREREMOTEINTERACTIVE.evtx</v>
      </c>
      <c r="T193" s="21" t="str">
        <f>IF(T_Channel[[#This Row],[Check]]&lt;&gt;"OK","", T_Channel[[#This Row],[LogFolder]] &amp; "\" &amp; T_Channel[[#This Row],[LogFile]])</f>
        <v>D:\EventLogs\Priviledged Admin Workstation\Security Logon\PAW_SECLL_FAIL_LOGONFAILUREREMOTEINTERACTIVE.evtx</v>
      </c>
      <c r="U193" s="21" t="str">
        <f>IF(T_Channel[[#This Row],[Safekeeping of logs]]="","",VLOOKUP(T_Channel[[#This Row],[Safekeeping of logs]],T_List_LogMode[],2,FALSE))</f>
        <v>AutoBackup</v>
      </c>
      <c r="V1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Logon-Failure/Logon Failure Remote Interactive</v>
      </c>
    </row>
    <row r="194" spans="2:22" x14ac:dyDescent="0.25">
      <c r="B194" s="7" t="s">
        <v>169</v>
      </c>
      <c r="C194" s="7" t="s">
        <v>68</v>
      </c>
      <c r="D194" s="7" t="s">
        <v>42</v>
      </c>
      <c r="E194" s="7" t="s">
        <v>272</v>
      </c>
      <c r="F194" s="6" t="s">
        <v>44</v>
      </c>
      <c r="G194" s="6" t="s">
        <v>40</v>
      </c>
      <c r="H1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4" s="22" t="s">
        <v>73</v>
      </c>
      <c r="J194" s="7" t="s">
        <v>305</v>
      </c>
      <c r="K194" s="43" t="s">
        <v>281</v>
      </c>
      <c r="L1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Logon-Failure</v>
      </c>
      <c r="M194" s="27">
        <f>IF(T_Channel[[#This Row],[ProviderName]]="","",COUNTIF($L$12:$L$9999,T_Channel[[#This Row],[ProviderName]]))</f>
        <v>6</v>
      </c>
      <c r="N194" s="27" t="str">
        <f>IF(T_Channel[[#This Row],[Query]]="","Empty","Defined")</f>
        <v>Defined</v>
      </c>
      <c r="O1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PAW_SECLL_FAIL_LOGONFAILURESERVICE</v>
      </c>
      <c r="P194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PAW_SECLL_FAIL_EVENTS</v>
      </c>
      <c r="R194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4" s="21" t="str">
        <f>IF(T_Channel[[#This Row],[Check]]&lt;&gt;"OK","", T_Channel[[#This Row],[ChannelSymbol]] &amp; ".evtx" )</f>
        <v>PAW_SECLL_FAIL_LOGONFAILURESERVICE.evtx</v>
      </c>
      <c r="T194" s="21" t="str">
        <f>IF(T_Channel[[#This Row],[Check]]&lt;&gt;"OK","", T_Channel[[#This Row],[LogFolder]] &amp; "\" &amp; T_Channel[[#This Row],[LogFile]])</f>
        <v>D:\EventLogs\Priviledged Admin Workstation\Security Logon\PAW_SECLL_FAIL_LOGONFAILURESERVICE.evtx</v>
      </c>
      <c r="U194" s="21" t="str">
        <f>IF(T_Channel[[#This Row],[Safekeeping of logs]]="","",VLOOKUP(T_Channel[[#This Row],[Safekeeping of logs]],T_List_LogMode[],2,FALSE))</f>
        <v>AutoBackup</v>
      </c>
      <c r="V1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Logon-Failure/Logon Failure Service</v>
      </c>
    </row>
    <row r="195" spans="2:22" x14ac:dyDescent="0.25">
      <c r="B195" s="7" t="s">
        <v>169</v>
      </c>
      <c r="C195" s="7" t="s">
        <v>68</v>
      </c>
      <c r="D195" s="7" t="s">
        <v>42</v>
      </c>
      <c r="E195" s="7" t="s">
        <v>273</v>
      </c>
      <c r="F195" s="6" t="s">
        <v>44</v>
      </c>
      <c r="G195" s="6" t="s">
        <v>40</v>
      </c>
      <c r="H1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5" s="22" t="s">
        <v>74</v>
      </c>
      <c r="J195" s="7" t="s">
        <v>305</v>
      </c>
      <c r="K195" s="43" t="s">
        <v>281</v>
      </c>
      <c r="L1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Logon-Failure</v>
      </c>
      <c r="M195" s="27">
        <f>IF(T_Channel[[#This Row],[ProviderName]]="","",COUNTIF($L$12:$L$9999,T_Channel[[#This Row],[ProviderName]]))</f>
        <v>6</v>
      </c>
      <c r="N195" s="27" t="str">
        <f>IF(T_Channel[[#This Row],[Query]]="","Empty","Defined")</f>
        <v>Defined</v>
      </c>
      <c r="O1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PAW_SECLL_FAIL_LOGONFAILUREUNLOCK</v>
      </c>
      <c r="P195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PAW_SECLL_FAIL_EVENTS</v>
      </c>
      <c r="R195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5" s="21" t="str">
        <f>IF(T_Channel[[#This Row],[Check]]&lt;&gt;"OK","", T_Channel[[#This Row],[ChannelSymbol]] &amp; ".evtx" )</f>
        <v>PAW_SECLL_FAIL_LOGONFAILUREUNLOCK.evtx</v>
      </c>
      <c r="T195" s="21" t="str">
        <f>IF(T_Channel[[#This Row],[Check]]&lt;&gt;"OK","", T_Channel[[#This Row],[LogFolder]] &amp; "\" &amp; T_Channel[[#This Row],[LogFile]])</f>
        <v>D:\EventLogs\Priviledged Admin Workstation\Security Logon\PAW_SECLL_FAIL_LOGONFAILUREUNLOCK.evtx</v>
      </c>
      <c r="U195" s="21" t="str">
        <f>IF(T_Channel[[#This Row],[Safekeeping of logs]]="","",VLOOKUP(T_Channel[[#This Row],[Safekeeping of logs]],T_List_LogMode[],2,FALSE))</f>
        <v>AutoBackup</v>
      </c>
      <c r="V1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Logon-Failure/Logon Failure Unlock</v>
      </c>
    </row>
    <row r="196" spans="2:22" x14ac:dyDescent="0.25">
      <c r="B196" s="7" t="s">
        <v>169</v>
      </c>
      <c r="C196" s="7" t="s">
        <v>68</v>
      </c>
      <c r="D196" s="5" t="s">
        <v>37</v>
      </c>
      <c r="E196" s="7" t="s">
        <v>262</v>
      </c>
      <c r="F196" s="6" t="s">
        <v>44</v>
      </c>
      <c r="G196" s="6" t="s">
        <v>40</v>
      </c>
      <c r="H1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6" s="22" t="s">
        <v>75</v>
      </c>
      <c r="J196" s="7" t="s">
        <v>305</v>
      </c>
      <c r="K196" s="43" t="s">
        <v>281</v>
      </c>
      <c r="L1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Logon-Successful</v>
      </c>
      <c r="M196" s="27">
        <f>IF(T_Channel[[#This Row],[ProviderName]]="","",COUNTIF($L$12:$L$9999,T_Channel[[#This Row],[ProviderName]]))</f>
        <v>6</v>
      </c>
      <c r="N196" s="27" t="str">
        <f>IF(T_Channel[[#This Row],[Query]]="","Empty","Defined")</f>
        <v>Defined</v>
      </c>
      <c r="O1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PAW_SECLL_SUCC_LOGONSUCCESSBATCH</v>
      </c>
      <c r="P196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PAW_SECLL_SUCC_EVENTS</v>
      </c>
      <c r="R196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6" s="21" t="str">
        <f>IF(T_Channel[[#This Row],[Check]]&lt;&gt;"OK","", T_Channel[[#This Row],[ChannelSymbol]] &amp; ".evtx" )</f>
        <v>PAW_SECLL_SUCC_LOGONSUCCESSBATCH.evtx</v>
      </c>
      <c r="T196" s="21" t="str">
        <f>IF(T_Channel[[#This Row],[Check]]&lt;&gt;"OK","", T_Channel[[#This Row],[LogFolder]] &amp; "\" &amp; T_Channel[[#This Row],[LogFile]])</f>
        <v>D:\EventLogs\Priviledged Admin Workstation\Security Logon\PAW_SECLL_SUCC_LOGONSUCCESSBATCH.evtx</v>
      </c>
      <c r="U196" s="21" t="str">
        <f>IF(T_Channel[[#This Row],[Safekeeping of logs]]="","",VLOOKUP(T_Channel[[#This Row],[Safekeeping of logs]],T_List_LogMode[],2,FALSE))</f>
        <v>AutoBackup</v>
      </c>
      <c r="V1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Logon-Successful/Logon Success Batch</v>
      </c>
    </row>
    <row r="197" spans="2:22" x14ac:dyDescent="0.25">
      <c r="B197" s="7" t="s">
        <v>169</v>
      </c>
      <c r="C197" s="7" t="s">
        <v>68</v>
      </c>
      <c r="D197" s="5" t="s">
        <v>37</v>
      </c>
      <c r="E197" s="7" t="s">
        <v>263</v>
      </c>
      <c r="F197" s="6" t="s">
        <v>44</v>
      </c>
      <c r="G197" s="6" t="s">
        <v>40</v>
      </c>
      <c r="H1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7" s="22" t="s">
        <v>76</v>
      </c>
      <c r="J197" s="7" t="s">
        <v>305</v>
      </c>
      <c r="K197" s="43" t="s">
        <v>281</v>
      </c>
      <c r="L1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Logon-Successful</v>
      </c>
      <c r="M197" s="27">
        <f>IF(T_Channel[[#This Row],[ProviderName]]="","",COUNTIF($L$12:$L$9999,T_Channel[[#This Row],[ProviderName]]))</f>
        <v>6</v>
      </c>
      <c r="N197" s="27" t="str">
        <f>IF(T_Channel[[#This Row],[Query]]="","Empty","Defined")</f>
        <v>Defined</v>
      </c>
      <c r="O1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PAW_SECLL_SUCC_LOGONSUCCESSINTERACTIVE</v>
      </c>
      <c r="P197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PAW_SECLL_SUCC_EVENTS</v>
      </c>
      <c r="R197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7" s="21" t="str">
        <f>IF(T_Channel[[#This Row],[Check]]&lt;&gt;"OK","", T_Channel[[#This Row],[ChannelSymbol]] &amp; ".evtx" )</f>
        <v>PAW_SECLL_SUCC_LOGONSUCCESSINTERACTIVE.evtx</v>
      </c>
      <c r="T197" s="21" t="str">
        <f>IF(T_Channel[[#This Row],[Check]]&lt;&gt;"OK","", T_Channel[[#This Row],[LogFolder]] &amp; "\" &amp; T_Channel[[#This Row],[LogFile]])</f>
        <v>D:\EventLogs\Priviledged Admin Workstation\Security Logon\PAW_SECLL_SUCC_LOGONSUCCESSINTERACTIVE.evtx</v>
      </c>
      <c r="U197" s="21" t="str">
        <f>IF(T_Channel[[#This Row],[Safekeeping of logs]]="","",VLOOKUP(T_Channel[[#This Row],[Safekeeping of logs]],T_List_LogMode[],2,FALSE))</f>
        <v>AutoBackup</v>
      </c>
      <c r="V1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Logon-Successful/Logon Success Interactive</v>
      </c>
    </row>
    <row r="198" spans="2:22" x14ac:dyDescent="0.25">
      <c r="B198" s="7" t="s">
        <v>169</v>
      </c>
      <c r="C198" s="7" t="s">
        <v>68</v>
      </c>
      <c r="D198" s="7" t="s">
        <v>37</v>
      </c>
      <c r="E198" s="7" t="s">
        <v>264</v>
      </c>
      <c r="F198" s="6" t="s">
        <v>44</v>
      </c>
      <c r="G198" s="6" t="s">
        <v>40</v>
      </c>
      <c r="H1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8" s="22" t="s">
        <v>77</v>
      </c>
      <c r="J198" s="7" t="s">
        <v>305</v>
      </c>
      <c r="K198" s="43" t="s">
        <v>281</v>
      </c>
      <c r="L1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Logon-Successful</v>
      </c>
      <c r="M198" s="27">
        <f>IF(T_Channel[[#This Row],[ProviderName]]="","",COUNTIF($L$12:$L$9999,T_Channel[[#This Row],[ProviderName]]))</f>
        <v>6</v>
      </c>
      <c r="N198" s="27" t="str">
        <f>IF(T_Channel[[#This Row],[Query]]="","Empty","Defined")</f>
        <v>Defined</v>
      </c>
      <c r="O1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PAW_SECLL_SUCC_LOGONSUCCESSNETWORK</v>
      </c>
      <c r="P198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PAW_SECLL_SUCC_EVENTS</v>
      </c>
      <c r="R198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8" s="21" t="str">
        <f>IF(T_Channel[[#This Row],[Check]]&lt;&gt;"OK","", T_Channel[[#This Row],[ChannelSymbol]] &amp; ".evtx" )</f>
        <v>PAW_SECLL_SUCC_LOGONSUCCESSNETWORK.evtx</v>
      </c>
      <c r="T198" s="21" t="str">
        <f>IF(T_Channel[[#This Row],[Check]]&lt;&gt;"OK","", T_Channel[[#This Row],[LogFolder]] &amp; "\" &amp; T_Channel[[#This Row],[LogFile]])</f>
        <v>D:\EventLogs\Priviledged Admin Workstation\Security Logon\PAW_SECLL_SUCC_LOGONSUCCESSNETWORK.evtx</v>
      </c>
      <c r="U198" s="21" t="str">
        <f>IF(T_Channel[[#This Row],[Safekeeping of logs]]="","",VLOOKUP(T_Channel[[#This Row],[Safekeeping of logs]],T_List_LogMode[],2,FALSE))</f>
        <v>AutoBackup</v>
      </c>
      <c r="V1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Logon-Successful/Logon Success Network</v>
      </c>
    </row>
    <row r="199" spans="2:22" x14ac:dyDescent="0.25">
      <c r="B199" s="7" t="s">
        <v>169</v>
      </c>
      <c r="C199" s="7" t="s">
        <v>68</v>
      </c>
      <c r="D199" s="7" t="s">
        <v>37</v>
      </c>
      <c r="E199" s="7" t="s">
        <v>265</v>
      </c>
      <c r="F199" s="6" t="s">
        <v>44</v>
      </c>
      <c r="G199" s="6" t="s">
        <v>40</v>
      </c>
      <c r="H1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199" s="22" t="s">
        <v>78</v>
      </c>
      <c r="J199" s="7" t="s">
        <v>305</v>
      </c>
      <c r="K199" s="43" t="s">
        <v>281</v>
      </c>
      <c r="L1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Logon-Successful</v>
      </c>
      <c r="M199" s="27">
        <f>IF(T_Channel[[#This Row],[ProviderName]]="","",COUNTIF($L$12:$L$9999,T_Channel[[#This Row],[ProviderName]]))</f>
        <v>6</v>
      </c>
      <c r="N199" s="27" t="str">
        <f>IF(T_Channel[[#This Row],[Query]]="","Empty","Defined")</f>
        <v>Defined</v>
      </c>
      <c r="O1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PAW_SECLL_SUCC_LOGONSUCCESSREMOTEINTERACTIVE</v>
      </c>
      <c r="P199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1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PAW_SECLL_SUCC_EVENTS</v>
      </c>
      <c r="R199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199" s="21" t="str">
        <f>IF(T_Channel[[#This Row],[Check]]&lt;&gt;"OK","", T_Channel[[#This Row],[ChannelSymbol]] &amp; ".evtx" )</f>
        <v>PAW_SECLL_SUCC_LOGONSUCCESSREMOTEINTERACTIVE.evtx</v>
      </c>
      <c r="T199" s="21" t="str">
        <f>IF(T_Channel[[#This Row],[Check]]&lt;&gt;"OK","", T_Channel[[#This Row],[LogFolder]] &amp; "\" &amp; T_Channel[[#This Row],[LogFile]])</f>
        <v>D:\EventLogs\Priviledged Admin Workstation\Security Logon\PAW_SECLL_SUCC_LOGONSUCCESSREMOTEINTERACTIVE.evtx</v>
      </c>
      <c r="U199" s="21" t="str">
        <f>IF(T_Channel[[#This Row],[Safekeeping of logs]]="","",VLOOKUP(T_Channel[[#This Row],[Safekeeping of logs]],T_List_LogMode[],2,FALSE))</f>
        <v>AutoBackup</v>
      </c>
      <c r="V1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Logon-Successful/Logon Success Remote Interactive</v>
      </c>
    </row>
    <row r="200" spans="2:22" x14ac:dyDescent="0.25">
      <c r="B200" s="7" t="s">
        <v>169</v>
      </c>
      <c r="C200" s="7" t="s">
        <v>68</v>
      </c>
      <c r="D200" s="5" t="s">
        <v>37</v>
      </c>
      <c r="E200" s="7" t="s">
        <v>266</v>
      </c>
      <c r="F200" s="6" t="s">
        <v>44</v>
      </c>
      <c r="G200" s="6" t="s">
        <v>40</v>
      </c>
      <c r="H2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0" s="22" t="s">
        <v>79</v>
      </c>
      <c r="J200" s="7" t="s">
        <v>305</v>
      </c>
      <c r="K200" s="43" t="s">
        <v>281</v>
      </c>
      <c r="L2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Logon-Successful</v>
      </c>
      <c r="M200" s="27">
        <f>IF(T_Channel[[#This Row],[ProviderName]]="","",COUNTIF($L$12:$L$9999,T_Channel[[#This Row],[ProviderName]]))</f>
        <v>6</v>
      </c>
      <c r="N200" s="27" t="str">
        <f>IF(T_Channel[[#This Row],[Query]]="","Empty","Defined")</f>
        <v>Defined</v>
      </c>
      <c r="O2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PAW_SECLL_SUCC_LOGONSUCCESSSERVICE</v>
      </c>
      <c r="P200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PAW_SECLL_SUCC_EVENTS</v>
      </c>
      <c r="R200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200" s="21" t="str">
        <f>IF(T_Channel[[#This Row],[Check]]&lt;&gt;"OK","", T_Channel[[#This Row],[ChannelSymbol]] &amp; ".evtx" )</f>
        <v>PAW_SECLL_SUCC_LOGONSUCCESSSERVICE.evtx</v>
      </c>
      <c r="T200" s="21" t="str">
        <f>IF(T_Channel[[#This Row],[Check]]&lt;&gt;"OK","", T_Channel[[#This Row],[LogFolder]] &amp; "\" &amp; T_Channel[[#This Row],[LogFile]])</f>
        <v>D:\EventLogs\Priviledged Admin Workstation\Security Logon\PAW_SECLL_SUCC_LOGONSUCCESSSERVICE.evtx</v>
      </c>
      <c r="U200" s="21" t="str">
        <f>IF(T_Channel[[#This Row],[Safekeeping of logs]]="","",VLOOKUP(T_Channel[[#This Row],[Safekeeping of logs]],T_List_LogMode[],2,FALSE))</f>
        <v>AutoBackup</v>
      </c>
      <c r="V2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Logon-Successful/Logon Success Service</v>
      </c>
    </row>
    <row r="201" spans="2:22" x14ac:dyDescent="0.25">
      <c r="B201" s="7" t="s">
        <v>169</v>
      </c>
      <c r="C201" s="7" t="s">
        <v>68</v>
      </c>
      <c r="D201" s="5" t="s">
        <v>37</v>
      </c>
      <c r="E201" s="7" t="s">
        <v>267</v>
      </c>
      <c r="F201" s="6" t="s">
        <v>44</v>
      </c>
      <c r="G201" s="6" t="s">
        <v>40</v>
      </c>
      <c r="H2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1" s="22" t="s">
        <v>80</v>
      </c>
      <c r="J201" s="7" t="s">
        <v>305</v>
      </c>
      <c r="K201" s="43" t="s">
        <v>281</v>
      </c>
      <c r="L2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Logon-Successful</v>
      </c>
      <c r="M201" s="27">
        <f>IF(T_Channel[[#This Row],[ProviderName]]="","",COUNTIF($L$12:$L$9999,T_Channel[[#This Row],[ProviderName]]))</f>
        <v>6</v>
      </c>
      <c r="N201" s="27" t="str">
        <f>IF(T_Channel[[#This Row],[Query]]="","Empty","Defined")</f>
        <v>Defined</v>
      </c>
      <c r="O2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PAW_SECLL_SUCC_LOGONSUCCESSUNLOCK</v>
      </c>
      <c r="P201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PAW_SECLL_SUCC_EVENTS</v>
      </c>
      <c r="R201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Logon</v>
      </c>
      <c r="S201" s="21" t="str">
        <f>IF(T_Channel[[#This Row],[Check]]&lt;&gt;"OK","", T_Channel[[#This Row],[ChannelSymbol]] &amp; ".evtx" )</f>
        <v>PAW_SECLL_SUCC_LOGONSUCCESSUNLOCK.evtx</v>
      </c>
      <c r="T201" s="21" t="str">
        <f>IF(T_Channel[[#This Row],[Check]]&lt;&gt;"OK","", T_Channel[[#This Row],[LogFolder]] &amp; "\" &amp; T_Channel[[#This Row],[LogFile]])</f>
        <v>D:\EventLogs\Priviledged Admin Workstation\Security Logon\PAW_SECLL_SUCC_LOGONSUCCESSUNLOCK.evtx</v>
      </c>
      <c r="U201" s="21" t="str">
        <f>IF(T_Channel[[#This Row],[Safekeeping of logs]]="","",VLOOKUP(T_Channel[[#This Row],[Safekeeping of logs]],T_List_LogMode[],2,FALSE))</f>
        <v>AutoBackup</v>
      </c>
      <c r="V2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Logon-Successful/Logon Success Unlock</v>
      </c>
    </row>
    <row r="202" spans="2:22" x14ac:dyDescent="0.25">
      <c r="B202" s="7" t="s">
        <v>169</v>
      </c>
      <c r="C202" s="7" t="s">
        <v>81</v>
      </c>
      <c r="D202" s="7" t="s">
        <v>114</v>
      </c>
      <c r="E202" s="7" t="s">
        <v>115</v>
      </c>
      <c r="F202" s="6" t="s">
        <v>44</v>
      </c>
      <c r="G202" s="6" t="s">
        <v>40</v>
      </c>
      <c r="H2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2" s="14" t="s">
        <v>116</v>
      </c>
      <c r="J202" s="7" t="s">
        <v>305</v>
      </c>
      <c r="K202" s="43" t="s">
        <v>281</v>
      </c>
      <c r="L2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Management-Security Group</v>
      </c>
      <c r="M202" s="27">
        <f>IF(T_Channel[[#This Row],[ProviderName]]="","",COUNTIF($L$12:$L$9999,T_Channel[[#This Row],[ProviderName]]))</f>
        <v>6</v>
      </c>
      <c r="N202" s="27" t="str">
        <f>IF(T_Channel[[#This Row],[Query]]="","Empty","Defined")</f>
        <v>Defined</v>
      </c>
      <c r="O2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PAW_SECAM_GMSEC_SECURITYGROUPCREATED</v>
      </c>
      <c r="P202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PAW_SECAM_GMSEC_EVENTS</v>
      </c>
      <c r="R202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02" s="21" t="str">
        <f>IF(T_Channel[[#This Row],[Check]]&lt;&gt;"OK","", T_Channel[[#This Row],[ChannelSymbol]] &amp; ".evtx" )</f>
        <v>PAW_SECAM_GMSEC_SECURITYGROUPCREATED.evtx</v>
      </c>
      <c r="T202" s="21" t="str">
        <f>IF(T_Channel[[#This Row],[Check]]&lt;&gt;"OK","", T_Channel[[#This Row],[LogFolder]] &amp; "\" &amp; T_Channel[[#This Row],[LogFile]])</f>
        <v>D:\EventLogs\Priviledged Admin Workstation\Security Object Management\PAW_SECAM_GMSEC_SECURITYGROUPCREATED.evtx</v>
      </c>
      <c r="U202" s="21" t="str">
        <f>IF(T_Channel[[#This Row],[Safekeeping of logs]]="","",VLOOKUP(T_Channel[[#This Row],[Safekeeping of logs]],T_List_LogMode[],2,FALSE))</f>
        <v>AutoBackup</v>
      </c>
      <c r="V2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Management-Security Group/Security Group Created</v>
      </c>
    </row>
    <row r="203" spans="2:22" x14ac:dyDescent="0.25">
      <c r="B203" s="7" t="s">
        <v>169</v>
      </c>
      <c r="C203" s="7" t="s">
        <v>81</v>
      </c>
      <c r="D203" s="5" t="s">
        <v>114</v>
      </c>
      <c r="E203" s="5" t="s">
        <v>117</v>
      </c>
      <c r="F203" s="6" t="s">
        <v>44</v>
      </c>
      <c r="G203" s="6" t="s">
        <v>40</v>
      </c>
      <c r="H2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3" s="14" t="s">
        <v>118</v>
      </c>
      <c r="J203" s="7" t="s">
        <v>305</v>
      </c>
      <c r="K203" s="43" t="s">
        <v>281</v>
      </c>
      <c r="L2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Management-Security Group</v>
      </c>
      <c r="M203" s="27">
        <f>IF(T_Channel[[#This Row],[ProviderName]]="","",COUNTIF($L$12:$L$9999,T_Channel[[#This Row],[ProviderName]]))</f>
        <v>6</v>
      </c>
      <c r="N203" s="27" t="str">
        <f>IF(T_Channel[[#This Row],[Query]]="","Empty","Defined")</f>
        <v>Defined</v>
      </c>
      <c r="O2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PAW_SECAM_GMSEC_SECURITYGROUPDELETED</v>
      </c>
      <c r="P203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PAW_SECAM_GMSEC_EVENTS</v>
      </c>
      <c r="R203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03" s="21" t="str">
        <f>IF(T_Channel[[#This Row],[Check]]&lt;&gt;"OK","", T_Channel[[#This Row],[ChannelSymbol]] &amp; ".evtx" )</f>
        <v>PAW_SECAM_GMSEC_SECURITYGROUPDELETED.evtx</v>
      </c>
      <c r="T203" s="21" t="str">
        <f>IF(T_Channel[[#This Row],[Check]]&lt;&gt;"OK","", T_Channel[[#This Row],[LogFolder]] &amp; "\" &amp; T_Channel[[#This Row],[LogFile]])</f>
        <v>D:\EventLogs\Priviledged Admin Workstation\Security Object Management\PAW_SECAM_GMSEC_SECURITYGROUPDELETED.evtx</v>
      </c>
      <c r="U203" s="21" t="str">
        <f>IF(T_Channel[[#This Row],[Safekeeping of logs]]="","",VLOOKUP(T_Channel[[#This Row],[Safekeeping of logs]],T_List_LogMode[],2,FALSE))</f>
        <v>AutoBackup</v>
      </c>
      <c r="V2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Management-Security Group/Security Group Deleted</v>
      </c>
    </row>
    <row r="204" spans="2:22" x14ac:dyDescent="0.25">
      <c r="B204" s="7" t="s">
        <v>169</v>
      </c>
      <c r="C204" s="7" t="s">
        <v>81</v>
      </c>
      <c r="D204" s="5" t="s">
        <v>114</v>
      </c>
      <c r="E204" s="5" t="s">
        <v>119</v>
      </c>
      <c r="F204" s="6" t="s">
        <v>44</v>
      </c>
      <c r="G204" s="6" t="s">
        <v>40</v>
      </c>
      <c r="H2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4" s="14" t="s">
        <v>120</v>
      </c>
      <c r="J204" s="7" t="s">
        <v>305</v>
      </c>
      <c r="K204" s="43" t="s">
        <v>281</v>
      </c>
      <c r="L2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Management-Security Group</v>
      </c>
      <c r="M204" s="27">
        <f>IF(T_Channel[[#This Row],[ProviderName]]="","",COUNTIF($L$12:$L$9999,T_Channel[[#This Row],[ProviderName]]))</f>
        <v>6</v>
      </c>
      <c r="N204" s="27" t="str">
        <f>IF(T_Channel[[#This Row],[Query]]="","Empty","Defined")</f>
        <v>Defined</v>
      </c>
      <c r="O2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PAW_SECAM_GMSEC_SECURITYGROUPMEMBERADDED</v>
      </c>
      <c r="P204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PAW_SECAM_GMSEC_EVENTS</v>
      </c>
      <c r="R204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04" s="21" t="str">
        <f>IF(T_Channel[[#This Row],[Check]]&lt;&gt;"OK","", T_Channel[[#This Row],[ChannelSymbol]] &amp; ".evtx" )</f>
        <v>PAW_SECAM_GMSEC_SECURITYGROUPMEMBERADDED.evtx</v>
      </c>
      <c r="T204" s="21" t="str">
        <f>IF(T_Channel[[#This Row],[Check]]&lt;&gt;"OK","", T_Channel[[#This Row],[LogFolder]] &amp; "\" &amp; T_Channel[[#This Row],[LogFile]])</f>
        <v>D:\EventLogs\Priviledged Admin Workstation\Security Object Management\PAW_SECAM_GMSEC_SECURITYGROUPMEMBERADDED.evtx</v>
      </c>
      <c r="U204" s="21" t="str">
        <f>IF(T_Channel[[#This Row],[Safekeeping of logs]]="","",VLOOKUP(T_Channel[[#This Row],[Safekeeping of logs]],T_List_LogMode[],2,FALSE))</f>
        <v>AutoBackup</v>
      </c>
      <c r="V2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Management-Security Group/Security Group Member Added</v>
      </c>
    </row>
    <row r="205" spans="2:22" x14ac:dyDescent="0.25">
      <c r="B205" s="7" t="s">
        <v>169</v>
      </c>
      <c r="C205" s="7" t="s">
        <v>81</v>
      </c>
      <c r="D205" s="5" t="s">
        <v>114</v>
      </c>
      <c r="E205" s="5" t="s">
        <v>121</v>
      </c>
      <c r="F205" s="6" t="s">
        <v>44</v>
      </c>
      <c r="G205" s="6" t="s">
        <v>40</v>
      </c>
      <c r="H2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5" s="14" t="s">
        <v>122</v>
      </c>
      <c r="J205" s="7" t="s">
        <v>305</v>
      </c>
      <c r="K205" s="43" t="s">
        <v>281</v>
      </c>
      <c r="L2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Management-Security Group</v>
      </c>
      <c r="M205" s="27">
        <f>IF(T_Channel[[#This Row],[ProviderName]]="","",COUNTIF($L$12:$L$9999,T_Channel[[#This Row],[ProviderName]]))</f>
        <v>6</v>
      </c>
      <c r="N205" s="27" t="str">
        <f>IF(T_Channel[[#This Row],[Query]]="","Empty","Defined")</f>
        <v>Defined</v>
      </c>
      <c r="O2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PAW_SECAM_GMSEC_SECURITYGROUPMEMBERCHANGED</v>
      </c>
      <c r="P205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PAW_SECAM_GMSEC_EVENTS</v>
      </c>
      <c r="R205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05" s="21" t="str">
        <f>IF(T_Channel[[#This Row],[Check]]&lt;&gt;"OK","", T_Channel[[#This Row],[ChannelSymbol]] &amp; ".evtx" )</f>
        <v>PAW_SECAM_GMSEC_SECURITYGROUPMEMBERCHANGED.evtx</v>
      </c>
      <c r="T205" s="21" t="str">
        <f>IF(T_Channel[[#This Row],[Check]]&lt;&gt;"OK","", T_Channel[[#This Row],[LogFolder]] &amp; "\" &amp; T_Channel[[#This Row],[LogFile]])</f>
        <v>D:\EventLogs\Priviledged Admin Workstation\Security Object Management\PAW_SECAM_GMSEC_SECURITYGROUPMEMBERCHANGED.evtx</v>
      </c>
      <c r="U205" s="21" t="str">
        <f>IF(T_Channel[[#This Row],[Safekeeping of logs]]="","",VLOOKUP(T_Channel[[#This Row],[Safekeeping of logs]],T_List_LogMode[],2,FALSE))</f>
        <v>AutoBackup</v>
      </c>
      <c r="V2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Management-Security Group/Security Group Member Changed</v>
      </c>
    </row>
    <row r="206" spans="2:22" x14ac:dyDescent="0.25">
      <c r="B206" s="7" t="s">
        <v>169</v>
      </c>
      <c r="C206" s="7" t="s">
        <v>81</v>
      </c>
      <c r="D206" s="5" t="s">
        <v>114</v>
      </c>
      <c r="E206" s="5" t="s">
        <v>123</v>
      </c>
      <c r="F206" s="6" t="s">
        <v>44</v>
      </c>
      <c r="G206" s="6" t="s">
        <v>40</v>
      </c>
      <c r="H2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6" s="14" t="s">
        <v>124</v>
      </c>
      <c r="J206" s="7" t="s">
        <v>305</v>
      </c>
      <c r="K206" s="43" t="s">
        <v>281</v>
      </c>
      <c r="L2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Management-Security Group</v>
      </c>
      <c r="M206" s="27">
        <f>IF(T_Channel[[#This Row],[ProviderName]]="","",COUNTIF($L$12:$L$9999,T_Channel[[#This Row],[ProviderName]]))</f>
        <v>6</v>
      </c>
      <c r="N206" s="27" t="str">
        <f>IF(T_Channel[[#This Row],[Query]]="","Empty","Defined")</f>
        <v>Defined</v>
      </c>
      <c r="O2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PAW_SECAM_GMSEC_SECURITYGROUPMEMBERREMOVED</v>
      </c>
      <c r="P206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PAW_SECAM_GMSEC_EVENTS</v>
      </c>
      <c r="R206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06" s="21" t="str">
        <f>IF(T_Channel[[#This Row],[Check]]&lt;&gt;"OK","", T_Channel[[#This Row],[ChannelSymbol]] &amp; ".evtx" )</f>
        <v>PAW_SECAM_GMSEC_SECURITYGROUPMEMBERREMOVED.evtx</v>
      </c>
      <c r="T206" s="21" t="str">
        <f>IF(T_Channel[[#This Row],[Check]]&lt;&gt;"OK","", T_Channel[[#This Row],[LogFolder]] &amp; "\" &amp; T_Channel[[#This Row],[LogFile]])</f>
        <v>D:\EventLogs\Priviledged Admin Workstation\Security Object Management\PAW_SECAM_GMSEC_SECURITYGROUPMEMBERREMOVED.evtx</v>
      </c>
      <c r="U206" s="21" t="str">
        <f>IF(T_Channel[[#This Row],[Safekeeping of logs]]="","",VLOOKUP(T_Channel[[#This Row],[Safekeeping of logs]],T_List_LogMode[],2,FALSE))</f>
        <v>AutoBackup</v>
      </c>
      <c r="V2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Management-Security Group/Security Group Member Removed</v>
      </c>
    </row>
    <row r="207" spans="2:22" x14ac:dyDescent="0.25">
      <c r="B207" s="7" t="s">
        <v>169</v>
      </c>
      <c r="C207" s="7" t="s">
        <v>81</v>
      </c>
      <c r="D207" s="5" t="s">
        <v>114</v>
      </c>
      <c r="E207" s="5" t="s">
        <v>125</v>
      </c>
      <c r="F207" s="6" t="s">
        <v>44</v>
      </c>
      <c r="G207" s="6" t="s">
        <v>40</v>
      </c>
      <c r="H2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7" s="14" t="s">
        <v>126</v>
      </c>
      <c r="J207" s="7" t="s">
        <v>305</v>
      </c>
      <c r="K207" s="43" t="s">
        <v>281</v>
      </c>
      <c r="L2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Management-Security Group</v>
      </c>
      <c r="M207" s="27">
        <f>IF(T_Channel[[#This Row],[ProviderName]]="","",COUNTIF($L$12:$L$9999,T_Channel[[#This Row],[ProviderName]]))</f>
        <v>6</v>
      </c>
      <c r="N207" s="27" t="str">
        <f>IF(T_Channel[[#This Row],[Query]]="","Empty","Defined")</f>
        <v>Defined</v>
      </c>
      <c r="O2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PAW_SECAM_GMSEC_SECURITYGROUPTYPECHANGED</v>
      </c>
      <c r="P207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PAW_SECAM_GMSEC_EVENTS</v>
      </c>
      <c r="R207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07" s="21" t="str">
        <f>IF(T_Channel[[#This Row],[Check]]&lt;&gt;"OK","", T_Channel[[#This Row],[ChannelSymbol]] &amp; ".evtx" )</f>
        <v>PAW_SECAM_GMSEC_SECURITYGROUPTYPECHANGED.evtx</v>
      </c>
      <c r="T207" s="21" t="str">
        <f>IF(T_Channel[[#This Row],[Check]]&lt;&gt;"OK","", T_Channel[[#This Row],[LogFolder]] &amp; "\" &amp; T_Channel[[#This Row],[LogFile]])</f>
        <v>D:\EventLogs\Priviledged Admin Workstation\Security Object Management\PAW_SECAM_GMSEC_SECURITYGROUPTYPECHANGED.evtx</v>
      </c>
      <c r="U207" s="21" t="str">
        <f>IF(T_Channel[[#This Row],[Safekeeping of logs]]="","",VLOOKUP(T_Channel[[#This Row],[Safekeeping of logs]],T_List_LogMode[],2,FALSE))</f>
        <v>AutoBackup</v>
      </c>
      <c r="V2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Management-Security Group/Security Group Type Changed</v>
      </c>
    </row>
    <row r="208" spans="2:22" x14ac:dyDescent="0.25">
      <c r="B208" s="7" t="s">
        <v>169</v>
      </c>
      <c r="C208" s="7" t="s">
        <v>81</v>
      </c>
      <c r="D208" s="5" t="s">
        <v>127</v>
      </c>
      <c r="E208" s="5" t="s">
        <v>128</v>
      </c>
      <c r="F208" s="6" t="s">
        <v>44</v>
      </c>
      <c r="G208" s="6" t="s">
        <v>40</v>
      </c>
      <c r="H2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8" s="14" t="s">
        <v>129</v>
      </c>
      <c r="J208" s="7" t="s">
        <v>305</v>
      </c>
      <c r="K208" s="43" t="s">
        <v>281</v>
      </c>
      <c r="L2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Management-User Management</v>
      </c>
      <c r="M208" s="27">
        <f>IF(T_Channel[[#This Row],[ProviderName]]="","",COUNTIF($L$12:$L$9999,T_Channel[[#This Row],[ProviderName]]))</f>
        <v>7</v>
      </c>
      <c r="N208" s="27" t="str">
        <f>IF(T_Channel[[#This Row],[Query]]="","Empty","Defined")</f>
        <v>Defined</v>
      </c>
      <c r="O2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PAW_SECAM_UM_USERCHANGED</v>
      </c>
      <c r="P208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PAW_SECAM_UM_EVENTS</v>
      </c>
      <c r="R208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08" s="21" t="str">
        <f>IF(T_Channel[[#This Row],[Check]]&lt;&gt;"OK","", T_Channel[[#This Row],[ChannelSymbol]] &amp; ".evtx" )</f>
        <v>PAW_SECAM_UM_USERCHANGED.evtx</v>
      </c>
      <c r="T208" s="21" t="str">
        <f>IF(T_Channel[[#This Row],[Check]]&lt;&gt;"OK","", T_Channel[[#This Row],[LogFolder]] &amp; "\" &amp; T_Channel[[#This Row],[LogFile]])</f>
        <v>D:\EventLogs\Priviledged Admin Workstation\Security Object Management\PAW_SECAM_UM_USERCHANGED.evtx</v>
      </c>
      <c r="U208" s="21" t="str">
        <f>IF(T_Channel[[#This Row],[Safekeeping of logs]]="","",VLOOKUP(T_Channel[[#This Row],[Safekeeping of logs]],T_List_LogMode[],2,FALSE))</f>
        <v>AutoBackup</v>
      </c>
      <c r="V2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Management-User Management/User Changed</v>
      </c>
    </row>
    <row r="209" spans="2:22" x14ac:dyDescent="0.25">
      <c r="B209" s="7" t="s">
        <v>169</v>
      </c>
      <c r="C209" s="7" t="s">
        <v>81</v>
      </c>
      <c r="D209" s="5" t="s">
        <v>127</v>
      </c>
      <c r="E209" s="5" t="s">
        <v>130</v>
      </c>
      <c r="F209" s="6" t="s">
        <v>44</v>
      </c>
      <c r="G209" s="6" t="s">
        <v>40</v>
      </c>
      <c r="H2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09" s="14" t="s">
        <v>131</v>
      </c>
      <c r="J209" s="7" t="s">
        <v>305</v>
      </c>
      <c r="K209" s="43" t="s">
        <v>281</v>
      </c>
      <c r="L2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Management-User Management</v>
      </c>
      <c r="M209" s="27">
        <f>IF(T_Channel[[#This Row],[ProviderName]]="","",COUNTIF($L$12:$L$9999,T_Channel[[#This Row],[ProviderName]]))</f>
        <v>7</v>
      </c>
      <c r="N209" s="27" t="str">
        <f>IF(T_Channel[[#This Row],[Query]]="","Empty","Defined")</f>
        <v>Defined</v>
      </c>
      <c r="O2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PAW_SECAM_UM_USERCREATED</v>
      </c>
      <c r="P209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PAW_SECAM_UM_EVENTS</v>
      </c>
      <c r="R209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09" s="21" t="str">
        <f>IF(T_Channel[[#This Row],[Check]]&lt;&gt;"OK","", T_Channel[[#This Row],[ChannelSymbol]] &amp; ".evtx" )</f>
        <v>PAW_SECAM_UM_USERCREATED.evtx</v>
      </c>
      <c r="T209" s="21" t="str">
        <f>IF(T_Channel[[#This Row],[Check]]&lt;&gt;"OK","", T_Channel[[#This Row],[LogFolder]] &amp; "\" &amp; T_Channel[[#This Row],[LogFile]])</f>
        <v>D:\EventLogs\Priviledged Admin Workstation\Security Object Management\PAW_SECAM_UM_USERCREATED.evtx</v>
      </c>
      <c r="U209" s="21" t="str">
        <f>IF(T_Channel[[#This Row],[Safekeeping of logs]]="","",VLOOKUP(T_Channel[[#This Row],[Safekeeping of logs]],T_List_LogMode[],2,FALSE))</f>
        <v>AutoBackup</v>
      </c>
      <c r="V2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Management-User Management/User Created</v>
      </c>
    </row>
    <row r="210" spans="2:22" x14ac:dyDescent="0.25">
      <c r="B210" s="7" t="s">
        <v>169</v>
      </c>
      <c r="C210" s="7" t="s">
        <v>81</v>
      </c>
      <c r="D210" s="5" t="s">
        <v>127</v>
      </c>
      <c r="E210" s="5" t="s">
        <v>132</v>
      </c>
      <c r="F210" s="6" t="s">
        <v>44</v>
      </c>
      <c r="G210" s="6" t="s">
        <v>40</v>
      </c>
      <c r="H2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0" s="14" t="s">
        <v>133</v>
      </c>
      <c r="J210" s="7" t="s">
        <v>305</v>
      </c>
      <c r="K210" s="43" t="s">
        <v>281</v>
      </c>
      <c r="L2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Management-User Management</v>
      </c>
      <c r="M210" s="27">
        <f>IF(T_Channel[[#This Row],[ProviderName]]="","",COUNTIF($L$12:$L$9999,T_Channel[[#This Row],[ProviderName]]))</f>
        <v>7</v>
      </c>
      <c r="N210" s="27" t="str">
        <f>IF(T_Channel[[#This Row],[Query]]="","Empty","Defined")</f>
        <v>Defined</v>
      </c>
      <c r="O2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PAW_SECAM_UM_USERDELETED</v>
      </c>
      <c r="P210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PAW_SECAM_UM_EVENTS</v>
      </c>
      <c r="R210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10" s="21" t="str">
        <f>IF(T_Channel[[#This Row],[Check]]&lt;&gt;"OK","", T_Channel[[#This Row],[ChannelSymbol]] &amp; ".evtx" )</f>
        <v>PAW_SECAM_UM_USERDELETED.evtx</v>
      </c>
      <c r="T210" s="21" t="str">
        <f>IF(T_Channel[[#This Row],[Check]]&lt;&gt;"OK","", T_Channel[[#This Row],[LogFolder]] &amp; "\" &amp; T_Channel[[#This Row],[LogFile]])</f>
        <v>D:\EventLogs\Priviledged Admin Workstation\Security Object Management\PAW_SECAM_UM_USERDELETED.evtx</v>
      </c>
      <c r="U210" s="21" t="str">
        <f>IF(T_Channel[[#This Row],[Safekeeping of logs]]="","",VLOOKUP(T_Channel[[#This Row],[Safekeeping of logs]],T_List_LogMode[],2,FALSE))</f>
        <v>AutoBackup</v>
      </c>
      <c r="V2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Management-User Management/User Deleted</v>
      </c>
    </row>
    <row r="211" spans="2:22" x14ac:dyDescent="0.25">
      <c r="B211" s="7" t="s">
        <v>169</v>
      </c>
      <c r="C211" s="5" t="s">
        <v>81</v>
      </c>
      <c r="D211" s="5" t="s">
        <v>127</v>
      </c>
      <c r="E211" s="5" t="s">
        <v>134</v>
      </c>
      <c r="F211" s="6" t="s">
        <v>44</v>
      </c>
      <c r="G211" s="6" t="s">
        <v>40</v>
      </c>
      <c r="H2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1" s="14" t="s">
        <v>135</v>
      </c>
      <c r="J211" s="7" t="s">
        <v>305</v>
      </c>
      <c r="K211" s="43" t="s">
        <v>281</v>
      </c>
      <c r="L2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Management-User Management</v>
      </c>
      <c r="M211" s="27">
        <f>IF(T_Channel[[#This Row],[ProviderName]]="","",COUNTIF($L$12:$L$9999,T_Channel[[#This Row],[ProviderName]]))</f>
        <v>7</v>
      </c>
      <c r="N211" s="27" t="str">
        <f>IF(T_Channel[[#This Row],[Query]]="","Empty","Defined")</f>
        <v>Defined</v>
      </c>
      <c r="O2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PAW_SECAM_UM_USERDISABLED</v>
      </c>
      <c r="P211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PAW_SECAM_UM_EVENTS</v>
      </c>
      <c r="R211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11" s="21" t="str">
        <f>IF(T_Channel[[#This Row],[Check]]&lt;&gt;"OK","", T_Channel[[#This Row],[ChannelSymbol]] &amp; ".evtx" )</f>
        <v>PAW_SECAM_UM_USERDISABLED.evtx</v>
      </c>
      <c r="T211" s="21" t="str">
        <f>IF(T_Channel[[#This Row],[Check]]&lt;&gt;"OK","", T_Channel[[#This Row],[LogFolder]] &amp; "\" &amp; T_Channel[[#This Row],[LogFile]])</f>
        <v>D:\EventLogs\Priviledged Admin Workstation\Security Object Management\PAW_SECAM_UM_USERDISABLED.evtx</v>
      </c>
      <c r="U211" s="21" t="str">
        <f>IF(T_Channel[[#This Row],[Safekeeping of logs]]="","",VLOOKUP(T_Channel[[#This Row],[Safekeeping of logs]],T_List_LogMode[],2,FALSE))</f>
        <v>AutoBackup</v>
      </c>
      <c r="V2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Management-User Management/User Disabled</v>
      </c>
    </row>
    <row r="212" spans="2:22" x14ac:dyDescent="0.25">
      <c r="B212" s="7" t="s">
        <v>169</v>
      </c>
      <c r="C212" s="5" t="s">
        <v>81</v>
      </c>
      <c r="D212" s="5" t="s">
        <v>127</v>
      </c>
      <c r="E212" s="5" t="s">
        <v>136</v>
      </c>
      <c r="F212" s="6" t="s">
        <v>44</v>
      </c>
      <c r="G212" s="6" t="s">
        <v>40</v>
      </c>
      <c r="H2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2" s="14" t="s">
        <v>137</v>
      </c>
      <c r="J212" s="7" t="s">
        <v>305</v>
      </c>
      <c r="K212" s="43" t="s">
        <v>281</v>
      </c>
      <c r="L2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Management-User Management</v>
      </c>
      <c r="M212" s="27">
        <f>IF(T_Channel[[#This Row],[ProviderName]]="","",COUNTIF($L$12:$L$9999,T_Channel[[#This Row],[ProviderName]]))</f>
        <v>7</v>
      </c>
      <c r="N212" s="27" t="str">
        <f>IF(T_Channel[[#This Row],[Query]]="","Empty","Defined")</f>
        <v>Defined</v>
      </c>
      <c r="O2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PAW_SECAM_UM_USERENABLED</v>
      </c>
      <c r="P212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PAW_SECAM_UM_EVENTS</v>
      </c>
      <c r="R212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12" s="21" t="str">
        <f>IF(T_Channel[[#This Row],[Check]]&lt;&gt;"OK","", T_Channel[[#This Row],[ChannelSymbol]] &amp; ".evtx" )</f>
        <v>PAW_SECAM_UM_USERENABLED.evtx</v>
      </c>
      <c r="T212" s="21" t="str">
        <f>IF(T_Channel[[#This Row],[Check]]&lt;&gt;"OK","", T_Channel[[#This Row],[LogFolder]] &amp; "\" &amp; T_Channel[[#This Row],[LogFile]])</f>
        <v>D:\EventLogs\Priviledged Admin Workstation\Security Object Management\PAW_SECAM_UM_USERENABLED.evtx</v>
      </c>
      <c r="U212" s="21" t="str">
        <f>IF(T_Channel[[#This Row],[Safekeeping of logs]]="","",VLOOKUP(T_Channel[[#This Row],[Safekeeping of logs]],T_List_LogMode[],2,FALSE))</f>
        <v>AutoBackup</v>
      </c>
      <c r="V2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Management-User Management/User Enabled</v>
      </c>
    </row>
    <row r="213" spans="2:22" x14ac:dyDescent="0.25">
      <c r="B213" s="7" t="s">
        <v>169</v>
      </c>
      <c r="C213" s="5" t="s">
        <v>81</v>
      </c>
      <c r="D213" s="5" t="s">
        <v>127</v>
      </c>
      <c r="E213" s="5" t="s">
        <v>138</v>
      </c>
      <c r="F213" s="6" t="s">
        <v>44</v>
      </c>
      <c r="G213" s="6" t="s">
        <v>40</v>
      </c>
      <c r="H2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3" s="14" t="s">
        <v>139</v>
      </c>
      <c r="J213" s="7" t="s">
        <v>305</v>
      </c>
      <c r="K213" s="43" t="s">
        <v>281</v>
      </c>
      <c r="L2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Management-User Management</v>
      </c>
      <c r="M213" s="27">
        <f>IF(T_Channel[[#This Row],[ProviderName]]="","",COUNTIF($L$12:$L$9999,T_Channel[[#This Row],[ProviderName]]))</f>
        <v>7</v>
      </c>
      <c r="N213" s="27" t="str">
        <f>IF(T_Channel[[#This Row],[Query]]="","Empty","Defined")</f>
        <v>Defined</v>
      </c>
      <c r="O2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PAW_SECAM_UM_USERPASSWORDCHANGED</v>
      </c>
      <c r="P213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PAW_SECAM_UM_EVENTS</v>
      </c>
      <c r="R213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13" s="21" t="str">
        <f>IF(T_Channel[[#This Row],[Check]]&lt;&gt;"OK","", T_Channel[[#This Row],[ChannelSymbol]] &amp; ".evtx" )</f>
        <v>PAW_SECAM_UM_USERPASSWORDCHANGED.evtx</v>
      </c>
      <c r="T213" s="21" t="str">
        <f>IF(T_Channel[[#This Row],[Check]]&lt;&gt;"OK","", T_Channel[[#This Row],[LogFolder]] &amp; "\" &amp; T_Channel[[#This Row],[LogFile]])</f>
        <v>D:\EventLogs\Priviledged Admin Workstation\Security Object Management\PAW_SECAM_UM_USERPASSWORDCHANGED.evtx</v>
      </c>
      <c r="U213" s="21" t="str">
        <f>IF(T_Channel[[#This Row],[Safekeeping of logs]]="","",VLOOKUP(T_Channel[[#This Row],[Safekeeping of logs]],T_List_LogMode[],2,FALSE))</f>
        <v>AutoBackup</v>
      </c>
      <c r="V2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Management-User Management/User Password Changed</v>
      </c>
    </row>
    <row r="214" spans="2:22" x14ac:dyDescent="0.25">
      <c r="B214" s="7" t="s">
        <v>169</v>
      </c>
      <c r="C214" s="5" t="s">
        <v>81</v>
      </c>
      <c r="D214" s="5" t="s">
        <v>127</v>
      </c>
      <c r="E214" s="5" t="s">
        <v>140</v>
      </c>
      <c r="F214" s="6" t="s">
        <v>44</v>
      </c>
      <c r="G214" s="6" t="s">
        <v>40</v>
      </c>
      <c r="H2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4" s="14" t="s">
        <v>141</v>
      </c>
      <c r="J214" s="7" t="s">
        <v>305</v>
      </c>
      <c r="K214" s="43" t="s">
        <v>281</v>
      </c>
      <c r="L2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Management-User Management</v>
      </c>
      <c r="M214" s="27">
        <f>IF(T_Channel[[#This Row],[ProviderName]]="","",COUNTIF($L$12:$L$9999,T_Channel[[#This Row],[ProviderName]]))</f>
        <v>7</v>
      </c>
      <c r="N214" s="27" t="str">
        <f>IF(T_Channel[[#This Row],[Query]]="","Empty","Defined")</f>
        <v>Defined</v>
      </c>
      <c r="O2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PAW_SECAM_UM_USERPASSWORDRESET</v>
      </c>
      <c r="P214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PAW_SECAM_UM_EVENTS</v>
      </c>
      <c r="R214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14" s="21" t="str">
        <f>IF(T_Channel[[#This Row],[Check]]&lt;&gt;"OK","", T_Channel[[#This Row],[ChannelSymbol]] &amp; ".evtx" )</f>
        <v>PAW_SECAM_UM_USERPASSWORDRESET.evtx</v>
      </c>
      <c r="T214" s="21" t="str">
        <f>IF(T_Channel[[#This Row],[Check]]&lt;&gt;"OK","", T_Channel[[#This Row],[LogFolder]] &amp; "\" &amp; T_Channel[[#This Row],[LogFile]])</f>
        <v>D:\EventLogs\Priviledged Admin Workstation\Security Object Management\PAW_SECAM_UM_USERPASSWORDRESET.evtx</v>
      </c>
      <c r="U214" s="21" t="str">
        <f>IF(T_Channel[[#This Row],[Safekeeping of logs]]="","",VLOOKUP(T_Channel[[#This Row],[Safekeeping of logs]],T_List_LogMode[],2,FALSE))</f>
        <v>AutoBackup</v>
      </c>
      <c r="V2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Management-User Management/User Password Reset</v>
      </c>
    </row>
    <row r="215" spans="2:22" x14ac:dyDescent="0.25">
      <c r="B215" s="7" t="s">
        <v>169</v>
      </c>
      <c r="C215" s="5" t="s">
        <v>81</v>
      </c>
      <c r="D215" s="5" t="s">
        <v>142</v>
      </c>
      <c r="E215" s="5" t="s">
        <v>155</v>
      </c>
      <c r="F215" s="6" t="s">
        <v>156</v>
      </c>
      <c r="G215" s="6" t="s">
        <v>40</v>
      </c>
      <c r="H2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5" s="14" t="s">
        <v>229</v>
      </c>
      <c r="J215" s="7" t="s">
        <v>305</v>
      </c>
      <c r="K215" s="43" t="s">
        <v>281</v>
      </c>
      <c r="L2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Workstation-Security Object Management-User Special Events</v>
      </c>
      <c r="M215" s="27">
        <f>IF(T_Channel[[#This Row],[ProviderName]]="","",COUNTIF($L$12:$L$9999,T_Channel[[#This Row],[ProviderName]]))</f>
        <v>1</v>
      </c>
      <c r="N215" s="27" t="str">
        <f>IF(T_Channel[[#This Row],[Query]]="","Empty","Defined")</f>
        <v>Defined</v>
      </c>
      <c r="O2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PAW_SECAM_UMEVT_CLEARDEVENTLOG</v>
      </c>
      <c r="P215" s="23" t="str">
        <f>IF(T_Channel[[#This Row],[Query]]="","empty",LEFT(SUBSTITUTE(T_Channel[[#This Row],[Query]],"&lt;Select Path=""","",1),FIND("""",SUBSTITUTE(T_Channel[[#This Row],[Query]],"&lt;Select Path=""","",1))-1))</f>
        <v>Security</v>
      </c>
      <c r="Q2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PAW_SECAM_UMEVT_EVENTS</v>
      </c>
      <c r="R215" s="21" t="str">
        <f>IF(T_Channel[[#This Row],[Check]]&lt;&gt;"OK","",ReferenceData!$L$5 &amp; "\" &amp; T_Channel[[#This Row],[ChannelNameFolder1]] &amp; "\" &amp; T_Channel[[#This Row],[ChannelNameFolder2]])</f>
        <v>D:\EventLogs\Priviledged Admin Workstation\Security Object Management</v>
      </c>
      <c r="S215" s="21" t="str">
        <f>IF(T_Channel[[#This Row],[Check]]&lt;&gt;"OK","", T_Channel[[#This Row],[ChannelSymbol]] &amp; ".evtx" )</f>
        <v>PAW_SECAM_UMEVT_CLEARDEVENTLOG.evtx</v>
      </c>
      <c r="T215" s="21" t="str">
        <f>IF(T_Channel[[#This Row],[Check]]&lt;&gt;"OK","", T_Channel[[#This Row],[LogFolder]] &amp; "\" &amp; T_Channel[[#This Row],[LogFile]])</f>
        <v>D:\EventLogs\Priviledged Admin Workstation\Security Object Management\PAW_SECAM_UMEVT_CLEARDEVENTLOG.evtx</v>
      </c>
      <c r="U215" s="21" t="str">
        <f>IF(T_Channel[[#This Row],[Safekeeping of logs]]="","",VLOOKUP(T_Channel[[#This Row],[Safekeeping of logs]],T_List_LogMode[],2,FALSE))</f>
        <v>AutoBackup</v>
      </c>
      <c r="V2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Workstation-Security Object Management-User Special Events/Cleard Event Log</v>
      </c>
    </row>
    <row r="216" spans="2:22" x14ac:dyDescent="0.25">
      <c r="B216" s="7" t="s">
        <v>169</v>
      </c>
      <c r="C216" s="5" t="s">
        <v>165</v>
      </c>
      <c r="D216" s="5" t="s">
        <v>163</v>
      </c>
      <c r="E216" s="5" t="s">
        <v>159</v>
      </c>
      <c r="F216" s="6" t="s">
        <v>44</v>
      </c>
      <c r="G216" s="6" t="s">
        <v>40</v>
      </c>
      <c r="H2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6" s="14"/>
      <c r="J216" s="7" t="s">
        <v>305</v>
      </c>
      <c r="K216" s="43" t="s">
        <v>281</v>
      </c>
      <c r="L2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Workstation-Services-Criticals</v>
      </c>
      <c r="M216" s="27">
        <f>IF(T_Channel[[#This Row],[ProviderName]]="","",COUNTIF($L$12:$L$9999,T_Channel[[#This Row],[ProviderName]]))</f>
        <v>1</v>
      </c>
      <c r="N216" s="27" t="str">
        <f>IF(T_Channel[[#This Row],[Query]]="","Empty","Defined")</f>
        <v>Empty</v>
      </c>
      <c r="O2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PAW_SVC_CRITIC_UNSPECIFIC</v>
      </c>
      <c r="P2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PAW_SVC_CRITIC_EVENTS</v>
      </c>
      <c r="R216" s="21" t="str">
        <f>IF(T_Channel[[#This Row],[Check]]&lt;&gt;"OK","",ReferenceData!$L$5 &amp; "\" &amp; T_Channel[[#This Row],[ChannelNameFolder1]] &amp; "\" &amp; T_Channel[[#This Row],[ChannelNameFolder2]])</f>
        <v>D:\EventLogs\Priviledged Admin Workstation\Services</v>
      </c>
      <c r="S216" s="21" t="str">
        <f>IF(T_Channel[[#This Row],[Check]]&lt;&gt;"OK","", T_Channel[[#This Row],[ChannelSymbol]] &amp; ".evtx" )</f>
        <v>PAW_SVC_CRITIC_UNSPECIFIC.evtx</v>
      </c>
      <c r="T216" s="21" t="str">
        <f>IF(T_Channel[[#This Row],[Check]]&lt;&gt;"OK","", T_Channel[[#This Row],[LogFolder]] &amp; "\" &amp; T_Channel[[#This Row],[LogFile]])</f>
        <v>D:\EventLogs\Priviledged Admin Workstation\Services\PAW_SVC_CRITIC_UNSPECIFIC.evtx</v>
      </c>
      <c r="U216" s="21" t="str">
        <f>IF(T_Channel[[#This Row],[Safekeeping of logs]]="","",VLOOKUP(T_Channel[[#This Row],[Safekeeping of logs]],T_List_LogMode[],2,FALSE))</f>
        <v>AutoBackup</v>
      </c>
      <c r="V2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Workstation-Services-Criticals/Unspecific</v>
      </c>
    </row>
    <row r="217" spans="2:22" x14ac:dyDescent="0.25">
      <c r="B217" s="7" t="s">
        <v>169</v>
      </c>
      <c r="C217" s="5" t="s">
        <v>165</v>
      </c>
      <c r="D217" s="5" t="s">
        <v>162</v>
      </c>
      <c r="E217" s="5" t="s">
        <v>159</v>
      </c>
      <c r="F217" s="6" t="s">
        <v>44</v>
      </c>
      <c r="G217" s="6" t="s">
        <v>40</v>
      </c>
      <c r="H2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7" s="14"/>
      <c r="J217" s="7" t="s">
        <v>305</v>
      </c>
      <c r="K217" s="43" t="s">
        <v>281</v>
      </c>
      <c r="L2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Workstation-Services-Errors</v>
      </c>
      <c r="M217" s="27">
        <f>IF(T_Channel[[#This Row],[ProviderName]]="","",COUNTIF($L$12:$L$9999,T_Channel[[#This Row],[ProviderName]]))</f>
        <v>1</v>
      </c>
      <c r="N217" s="27" t="str">
        <f>IF(T_Channel[[#This Row],[Query]]="","Empty","Defined")</f>
        <v>Empty</v>
      </c>
      <c r="O2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PAW_SVC_ERROR_UNSPECIFIC</v>
      </c>
      <c r="P2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PAW_SVC_ERROR_EVENTS</v>
      </c>
      <c r="R217" s="21" t="str">
        <f>IF(T_Channel[[#This Row],[Check]]&lt;&gt;"OK","",ReferenceData!$L$5 &amp; "\" &amp; T_Channel[[#This Row],[ChannelNameFolder1]] &amp; "\" &amp; T_Channel[[#This Row],[ChannelNameFolder2]])</f>
        <v>D:\EventLogs\Priviledged Admin Workstation\Services</v>
      </c>
      <c r="S217" s="21" t="str">
        <f>IF(T_Channel[[#This Row],[Check]]&lt;&gt;"OK","", T_Channel[[#This Row],[ChannelSymbol]] &amp; ".evtx" )</f>
        <v>PAW_SVC_ERROR_UNSPECIFIC.evtx</v>
      </c>
      <c r="T217" s="21" t="str">
        <f>IF(T_Channel[[#This Row],[Check]]&lt;&gt;"OK","", T_Channel[[#This Row],[LogFolder]] &amp; "\" &amp; T_Channel[[#This Row],[LogFile]])</f>
        <v>D:\EventLogs\Priviledged Admin Workstation\Services\PAW_SVC_ERROR_UNSPECIFIC.evtx</v>
      </c>
      <c r="U217" s="21" t="str">
        <f>IF(T_Channel[[#This Row],[Safekeeping of logs]]="","",VLOOKUP(T_Channel[[#This Row],[Safekeeping of logs]],T_List_LogMode[],2,FALSE))</f>
        <v>AutoBackup</v>
      </c>
      <c r="V2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Workstation-Services-Errors/Unspecific</v>
      </c>
    </row>
    <row r="218" spans="2:22" x14ac:dyDescent="0.25">
      <c r="B218" s="7" t="s">
        <v>169</v>
      </c>
      <c r="C218" s="5" t="s">
        <v>165</v>
      </c>
      <c r="D218" s="5" t="s">
        <v>158</v>
      </c>
      <c r="E218" s="5" t="s">
        <v>159</v>
      </c>
      <c r="F218" s="6" t="s">
        <v>44</v>
      </c>
      <c r="G218" s="6" t="s">
        <v>160</v>
      </c>
      <c r="H2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8" s="14"/>
      <c r="J218" s="7" t="s">
        <v>305</v>
      </c>
      <c r="K218" s="43" t="s">
        <v>281</v>
      </c>
      <c r="L2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Workstation-Services-Informations</v>
      </c>
      <c r="M218" s="27">
        <f>IF(T_Channel[[#This Row],[ProviderName]]="","",COUNTIF($L$12:$L$9999,T_Channel[[#This Row],[ProviderName]]))</f>
        <v>1</v>
      </c>
      <c r="N218" s="27" t="str">
        <f>IF(T_Channel[[#This Row],[Query]]="","Empty","Defined")</f>
        <v>Empty</v>
      </c>
      <c r="O2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PAW_SVC_INFO_UNSPECIFIC</v>
      </c>
      <c r="P2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PAW_SVC_INFO_EVENTS</v>
      </c>
      <c r="R218" s="21" t="str">
        <f>IF(T_Channel[[#This Row],[Check]]&lt;&gt;"OK","",ReferenceData!$L$5 &amp; "\" &amp; T_Channel[[#This Row],[ChannelNameFolder1]] &amp; "\" &amp; T_Channel[[#This Row],[ChannelNameFolder2]])</f>
        <v>D:\EventLogs\Priviledged Admin Workstation\Services</v>
      </c>
      <c r="S218" s="21" t="str">
        <f>IF(T_Channel[[#This Row],[Check]]&lt;&gt;"OK","", T_Channel[[#This Row],[ChannelSymbol]] &amp; ".evtx" )</f>
        <v>PAW_SVC_INFO_UNSPECIFIC.evtx</v>
      </c>
      <c r="T218" s="21" t="str">
        <f>IF(T_Channel[[#This Row],[Check]]&lt;&gt;"OK","", T_Channel[[#This Row],[LogFolder]] &amp; "\" &amp; T_Channel[[#This Row],[LogFile]])</f>
        <v>D:\EventLogs\Priviledged Admin Workstation\Services\PAW_SVC_INFO_UNSPECIFIC.evtx</v>
      </c>
      <c r="U218" s="21" t="str">
        <f>IF(T_Channel[[#This Row],[Safekeeping of logs]]="","",VLOOKUP(T_Channel[[#This Row],[Safekeeping of logs]],T_List_LogMode[],2,FALSE))</f>
        <v>Circular</v>
      </c>
      <c r="V2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Workstation-Services-Informations/Unspecific</v>
      </c>
    </row>
    <row r="219" spans="2:22" x14ac:dyDescent="0.25">
      <c r="B219" s="7" t="s">
        <v>169</v>
      </c>
      <c r="C219" s="5" t="s">
        <v>165</v>
      </c>
      <c r="D219" s="5" t="s">
        <v>161</v>
      </c>
      <c r="E219" s="5" t="s">
        <v>159</v>
      </c>
      <c r="F219" s="6" t="s">
        <v>44</v>
      </c>
      <c r="G219" s="6" t="s">
        <v>160</v>
      </c>
      <c r="H2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19" s="14"/>
      <c r="J219" s="7" t="s">
        <v>305</v>
      </c>
      <c r="K219" s="43" t="s">
        <v>281</v>
      </c>
      <c r="L2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Workstation-Services-Warnings</v>
      </c>
      <c r="M219" s="27">
        <f>IF(T_Channel[[#This Row],[ProviderName]]="","",COUNTIF($L$12:$L$9999,T_Channel[[#This Row],[ProviderName]]))</f>
        <v>1</v>
      </c>
      <c r="N219" s="27" t="str">
        <f>IF(T_Channel[[#This Row],[Query]]="","Empty","Defined")</f>
        <v>Empty</v>
      </c>
      <c r="O2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PAW_SVC_WARN_UNSPECIFIC</v>
      </c>
      <c r="P2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PAW_SVC_WARN_EVENTS</v>
      </c>
      <c r="R219" s="21" t="str">
        <f>IF(T_Channel[[#This Row],[Check]]&lt;&gt;"OK","",ReferenceData!$L$5 &amp; "\" &amp; T_Channel[[#This Row],[ChannelNameFolder1]] &amp; "\" &amp; T_Channel[[#This Row],[ChannelNameFolder2]])</f>
        <v>D:\EventLogs\Priviledged Admin Workstation\Services</v>
      </c>
      <c r="S219" s="21" t="str">
        <f>IF(T_Channel[[#This Row],[Check]]&lt;&gt;"OK","", T_Channel[[#This Row],[ChannelSymbol]] &amp; ".evtx" )</f>
        <v>PAW_SVC_WARN_UNSPECIFIC.evtx</v>
      </c>
      <c r="T219" s="21" t="str">
        <f>IF(T_Channel[[#This Row],[Check]]&lt;&gt;"OK","", T_Channel[[#This Row],[LogFolder]] &amp; "\" &amp; T_Channel[[#This Row],[LogFile]])</f>
        <v>D:\EventLogs\Priviledged Admin Workstation\Services\PAW_SVC_WARN_UNSPECIFIC.evtx</v>
      </c>
      <c r="U219" s="21" t="str">
        <f>IF(T_Channel[[#This Row],[Safekeeping of logs]]="","",VLOOKUP(T_Channel[[#This Row],[Safekeeping of logs]],T_List_LogMode[],2,FALSE))</f>
        <v>Circular</v>
      </c>
      <c r="V2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Workstation-Services-Warnings/Unspecific</v>
      </c>
    </row>
    <row r="220" spans="2:22" x14ac:dyDescent="0.25">
      <c r="B220" s="7" t="s">
        <v>169</v>
      </c>
      <c r="C220" s="5" t="s">
        <v>164</v>
      </c>
      <c r="D220" s="5" t="s">
        <v>163</v>
      </c>
      <c r="E220" s="5" t="s">
        <v>159</v>
      </c>
      <c r="F220" s="6" t="s">
        <v>44</v>
      </c>
      <c r="G220" s="6" t="s">
        <v>40</v>
      </c>
      <c r="H2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20" s="36" t="s">
        <v>228</v>
      </c>
      <c r="J220" s="7" t="s">
        <v>305</v>
      </c>
      <c r="K220" s="43" t="s">
        <v>281</v>
      </c>
      <c r="L2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Workstation-System-Criticals</v>
      </c>
      <c r="M220" s="27">
        <f>IF(T_Channel[[#This Row],[ProviderName]]="","",COUNTIF($L$12:$L$9999,T_Channel[[#This Row],[ProviderName]]))</f>
        <v>1</v>
      </c>
      <c r="N220" s="27" t="str">
        <f>IF(T_Channel[[#This Row],[Query]]="","Empty","Defined")</f>
        <v>Defined</v>
      </c>
      <c r="O2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PAW_SYS_CRITIC_UNSPECIFIC</v>
      </c>
      <c r="P220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2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PAW_SYS_CRITIC_EVENTS</v>
      </c>
      <c r="R220" s="21" t="str">
        <f>IF(T_Channel[[#This Row],[Check]]&lt;&gt;"OK","",ReferenceData!$L$5 &amp; "\" &amp; T_Channel[[#This Row],[ChannelNameFolder1]] &amp; "\" &amp; T_Channel[[#This Row],[ChannelNameFolder2]])</f>
        <v>D:\EventLogs\Priviledged Admin Workstation\System</v>
      </c>
      <c r="S220" s="21" t="str">
        <f>IF(T_Channel[[#This Row],[Check]]&lt;&gt;"OK","", T_Channel[[#This Row],[ChannelSymbol]] &amp; ".evtx" )</f>
        <v>PAW_SYS_CRITIC_UNSPECIFIC.evtx</v>
      </c>
      <c r="T220" s="21" t="str">
        <f>IF(T_Channel[[#This Row],[Check]]&lt;&gt;"OK","", T_Channel[[#This Row],[LogFolder]] &amp; "\" &amp; T_Channel[[#This Row],[LogFile]])</f>
        <v>D:\EventLogs\Priviledged Admin Workstation\System\PAW_SYS_CRITIC_UNSPECIFIC.evtx</v>
      </c>
      <c r="U220" s="21" t="str">
        <f>IF(T_Channel[[#This Row],[Safekeeping of logs]]="","",VLOOKUP(T_Channel[[#This Row],[Safekeeping of logs]],T_List_LogMode[],2,FALSE))</f>
        <v>AutoBackup</v>
      </c>
      <c r="V2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Workstation-System-Criticals/Unspecific</v>
      </c>
    </row>
    <row r="221" spans="2:22" x14ac:dyDescent="0.25">
      <c r="B221" s="7" t="s">
        <v>169</v>
      </c>
      <c r="C221" s="5" t="s">
        <v>164</v>
      </c>
      <c r="D221" s="5" t="s">
        <v>162</v>
      </c>
      <c r="E221" s="5" t="s">
        <v>159</v>
      </c>
      <c r="F221" s="6" t="s">
        <v>44</v>
      </c>
      <c r="G221" s="6" t="s">
        <v>40</v>
      </c>
      <c r="H2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21" s="36" t="s">
        <v>227</v>
      </c>
      <c r="J221" s="7" t="s">
        <v>305</v>
      </c>
      <c r="K221" s="43" t="s">
        <v>281</v>
      </c>
      <c r="L2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Workstation-System-Errors</v>
      </c>
      <c r="M221" s="27">
        <f>IF(T_Channel[[#This Row],[ProviderName]]="","",COUNTIF($L$12:$L$9999,T_Channel[[#This Row],[ProviderName]]))</f>
        <v>1</v>
      </c>
      <c r="N221" s="27" t="str">
        <f>IF(T_Channel[[#This Row],[Query]]="","Empty","Defined")</f>
        <v>Defined</v>
      </c>
      <c r="O2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PAW_SYS_ERROR_UNSPECIFIC</v>
      </c>
      <c r="P221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2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PAW_SYS_ERROR_EVENTS</v>
      </c>
      <c r="R221" s="21" t="str">
        <f>IF(T_Channel[[#This Row],[Check]]&lt;&gt;"OK","",ReferenceData!$L$5 &amp; "\" &amp; T_Channel[[#This Row],[ChannelNameFolder1]] &amp; "\" &amp; T_Channel[[#This Row],[ChannelNameFolder2]])</f>
        <v>D:\EventLogs\Priviledged Admin Workstation\System</v>
      </c>
      <c r="S221" s="21" t="str">
        <f>IF(T_Channel[[#This Row],[Check]]&lt;&gt;"OK","", T_Channel[[#This Row],[ChannelSymbol]] &amp; ".evtx" )</f>
        <v>PAW_SYS_ERROR_UNSPECIFIC.evtx</v>
      </c>
      <c r="T221" s="21" t="str">
        <f>IF(T_Channel[[#This Row],[Check]]&lt;&gt;"OK","", T_Channel[[#This Row],[LogFolder]] &amp; "\" &amp; T_Channel[[#This Row],[LogFile]])</f>
        <v>D:\EventLogs\Priviledged Admin Workstation\System\PAW_SYS_ERROR_UNSPECIFIC.evtx</v>
      </c>
      <c r="U221" s="21" t="str">
        <f>IF(T_Channel[[#This Row],[Safekeeping of logs]]="","",VLOOKUP(T_Channel[[#This Row],[Safekeeping of logs]],T_List_LogMode[],2,FALSE))</f>
        <v>AutoBackup</v>
      </c>
      <c r="V2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Workstation-System-Errors/Unspecific</v>
      </c>
    </row>
    <row r="222" spans="2:22" x14ac:dyDescent="0.25">
      <c r="B222" s="7" t="s">
        <v>169</v>
      </c>
      <c r="C222" s="5" t="s">
        <v>164</v>
      </c>
      <c r="D222" s="5" t="s">
        <v>158</v>
      </c>
      <c r="E222" s="5" t="s">
        <v>159</v>
      </c>
      <c r="F222" s="6" t="s">
        <v>44</v>
      </c>
      <c r="G222" s="6" t="s">
        <v>160</v>
      </c>
      <c r="H2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22" s="36" t="s">
        <v>225</v>
      </c>
      <c r="J222" s="7" t="s">
        <v>305</v>
      </c>
      <c r="K222" s="43" t="s">
        <v>281</v>
      </c>
      <c r="L2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Workstation-System-Informations</v>
      </c>
      <c r="M222" s="27">
        <f>IF(T_Channel[[#This Row],[ProviderName]]="","",COUNTIF($L$12:$L$9999,T_Channel[[#This Row],[ProviderName]]))</f>
        <v>1</v>
      </c>
      <c r="N222" s="27" t="str">
        <f>IF(T_Channel[[#This Row],[Query]]="","Empty","Defined")</f>
        <v>Defined</v>
      </c>
      <c r="O2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PAW_SYS_INFO_UNSPECIFIC</v>
      </c>
      <c r="P222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2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PAW_SYS_INFO_EVENTS</v>
      </c>
      <c r="R222" s="21" t="str">
        <f>IF(T_Channel[[#This Row],[Check]]&lt;&gt;"OK","",ReferenceData!$L$5 &amp; "\" &amp; T_Channel[[#This Row],[ChannelNameFolder1]] &amp; "\" &amp; T_Channel[[#This Row],[ChannelNameFolder2]])</f>
        <v>D:\EventLogs\Priviledged Admin Workstation\System</v>
      </c>
      <c r="S222" s="21" t="str">
        <f>IF(T_Channel[[#This Row],[Check]]&lt;&gt;"OK","", T_Channel[[#This Row],[ChannelSymbol]] &amp; ".evtx" )</f>
        <v>PAW_SYS_INFO_UNSPECIFIC.evtx</v>
      </c>
      <c r="T222" s="21" t="str">
        <f>IF(T_Channel[[#This Row],[Check]]&lt;&gt;"OK","", T_Channel[[#This Row],[LogFolder]] &amp; "\" &amp; T_Channel[[#This Row],[LogFile]])</f>
        <v>D:\EventLogs\Priviledged Admin Workstation\System\PAW_SYS_INFO_UNSPECIFIC.evtx</v>
      </c>
      <c r="U222" s="21" t="str">
        <f>IF(T_Channel[[#This Row],[Safekeeping of logs]]="","",VLOOKUP(T_Channel[[#This Row],[Safekeeping of logs]],T_List_LogMode[],2,FALSE))</f>
        <v>Circular</v>
      </c>
      <c r="V2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Workstation-System-Informations/Unspecific</v>
      </c>
    </row>
    <row r="223" spans="2:22" x14ac:dyDescent="0.25">
      <c r="B223" s="7" t="s">
        <v>169</v>
      </c>
      <c r="C223" s="5" t="s">
        <v>164</v>
      </c>
      <c r="D223" s="5" t="s">
        <v>161</v>
      </c>
      <c r="E223" s="5" t="s">
        <v>159</v>
      </c>
      <c r="F223" s="6" t="s">
        <v>44</v>
      </c>
      <c r="G223" s="6" t="s">
        <v>160</v>
      </c>
      <c r="H2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>OK</v>
      </c>
      <c r="I223" s="36" t="s">
        <v>226</v>
      </c>
      <c r="J223" s="7" t="s">
        <v>305</v>
      </c>
      <c r="K223" s="43" t="s">
        <v>281</v>
      </c>
      <c r="L2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>Priviledged Admin Workstation-System-Warnings</v>
      </c>
      <c r="M223" s="27">
        <f>IF(T_Channel[[#This Row],[ProviderName]]="","",COUNTIF($L$12:$L$9999,T_Channel[[#This Row],[ProviderName]]))</f>
        <v>1</v>
      </c>
      <c r="N223" s="27" t="str">
        <f>IF(T_Channel[[#This Row],[Query]]="","Empty","Defined")</f>
        <v>Defined</v>
      </c>
      <c r="O2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>PAW_SYS_WARN_UNSPECIFIC</v>
      </c>
      <c r="P223" s="23" t="str">
        <f>IF(T_Channel[[#This Row],[Query]]="","empty",LEFT(SUBSTITUTE(T_Channel[[#This Row],[Query]],"&lt;Select Path=""","",1),FIND("""",SUBSTITUTE(T_Channel[[#This Row],[Query]],"&lt;Select Path=""","",1))-1))</f>
        <v>System</v>
      </c>
      <c r="Q2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>PAW_SYS_WARN_EVENTS</v>
      </c>
      <c r="R223" s="21" t="str">
        <f>IF(T_Channel[[#This Row],[Check]]&lt;&gt;"OK","",ReferenceData!$L$5 &amp; "\" &amp; T_Channel[[#This Row],[ChannelNameFolder1]] &amp; "\" &amp; T_Channel[[#This Row],[ChannelNameFolder2]])</f>
        <v>D:\EventLogs\Priviledged Admin Workstation\System</v>
      </c>
      <c r="S223" s="21" t="str">
        <f>IF(T_Channel[[#This Row],[Check]]&lt;&gt;"OK","", T_Channel[[#This Row],[ChannelSymbol]] &amp; ".evtx" )</f>
        <v>PAW_SYS_WARN_UNSPECIFIC.evtx</v>
      </c>
      <c r="T223" s="21" t="str">
        <f>IF(T_Channel[[#This Row],[Check]]&lt;&gt;"OK","", T_Channel[[#This Row],[LogFolder]] &amp; "\" &amp; T_Channel[[#This Row],[LogFile]])</f>
        <v>D:\EventLogs\Priviledged Admin Workstation\System\PAW_SYS_WARN_UNSPECIFIC.evtx</v>
      </c>
      <c r="U223" s="21" t="str">
        <f>IF(T_Channel[[#This Row],[Safekeeping of logs]]="","",VLOOKUP(T_Channel[[#This Row],[Safekeeping of logs]],T_List_LogMode[],2,FALSE))</f>
        <v>Circular</v>
      </c>
      <c r="V2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>Priviledged Admin Workstation-System-Warnings/Unspecific</v>
      </c>
    </row>
    <row r="224" spans="2:22" x14ac:dyDescent="0.25">
      <c r="B224" s="7"/>
      <c r="C224" s="5"/>
      <c r="D224" s="5"/>
      <c r="E224" s="5"/>
      <c r="F224" s="6"/>
      <c r="G224" s="6"/>
      <c r="H2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24" s="14"/>
      <c r="J224" s="7"/>
      <c r="K224" s="43"/>
      <c r="L2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24" s="27" t="str">
        <f>IF(T_Channel[[#This Row],[ProviderName]]="","",COUNTIF($L$12:$L$9999,T_Channel[[#This Row],[ProviderName]]))</f>
        <v/>
      </c>
      <c r="N224" s="27" t="str">
        <f>IF(T_Channel[[#This Row],[Query]]="","Empty","Defined")</f>
        <v>Empty</v>
      </c>
      <c r="O2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24" s="21" t="str">
        <f>IF(T_Channel[[#This Row],[Check]]&lt;&gt;"OK","",ReferenceData!$L$5 &amp; "\" &amp; T_Channel[[#This Row],[ChannelNameFolder1]] &amp; "\" &amp; T_Channel[[#This Row],[ChannelNameFolder2]])</f>
        <v/>
      </c>
      <c r="S224" s="21" t="str">
        <f>IF(T_Channel[[#This Row],[Check]]&lt;&gt;"OK","", T_Channel[[#This Row],[ChannelSymbol]] &amp; ".evtx" )</f>
        <v/>
      </c>
      <c r="T224" s="21" t="str">
        <f>IF(T_Channel[[#This Row],[Check]]&lt;&gt;"OK","", T_Channel[[#This Row],[LogFolder]] &amp; "\" &amp; T_Channel[[#This Row],[LogFile]])</f>
        <v/>
      </c>
      <c r="U224" s="21" t="str">
        <f>IF(T_Channel[[#This Row],[Safekeeping of logs]]="","",VLOOKUP(T_Channel[[#This Row],[Safekeeping of logs]],T_List_LogMode[],2,FALSE))</f>
        <v/>
      </c>
      <c r="V2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25" spans="2:22" x14ac:dyDescent="0.25">
      <c r="B225" s="7"/>
      <c r="C225" s="5"/>
      <c r="D225" s="5"/>
      <c r="E225" s="5"/>
      <c r="F225" s="6"/>
      <c r="G225" s="6"/>
      <c r="H2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25" s="14"/>
      <c r="J225" s="7"/>
      <c r="K225" s="43"/>
      <c r="L2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25" s="27" t="str">
        <f>IF(T_Channel[[#This Row],[ProviderName]]="","",COUNTIF($L$12:$L$9999,T_Channel[[#This Row],[ProviderName]]))</f>
        <v/>
      </c>
      <c r="N225" s="27" t="str">
        <f>IF(T_Channel[[#This Row],[Query]]="","Empty","Defined")</f>
        <v>Empty</v>
      </c>
      <c r="O2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25" s="21" t="str">
        <f>IF(T_Channel[[#This Row],[Check]]&lt;&gt;"OK","",ReferenceData!$L$5 &amp; "\" &amp; T_Channel[[#This Row],[ChannelNameFolder1]] &amp; "\" &amp; T_Channel[[#This Row],[ChannelNameFolder2]])</f>
        <v/>
      </c>
      <c r="S225" s="21" t="str">
        <f>IF(T_Channel[[#This Row],[Check]]&lt;&gt;"OK","", T_Channel[[#This Row],[ChannelSymbol]] &amp; ".evtx" )</f>
        <v/>
      </c>
      <c r="T225" s="21" t="str">
        <f>IF(T_Channel[[#This Row],[Check]]&lt;&gt;"OK","", T_Channel[[#This Row],[LogFolder]] &amp; "\" &amp; T_Channel[[#This Row],[LogFile]])</f>
        <v/>
      </c>
      <c r="U225" s="21" t="str">
        <f>IF(T_Channel[[#This Row],[Safekeeping of logs]]="","",VLOOKUP(T_Channel[[#This Row],[Safekeeping of logs]],T_List_LogMode[],2,FALSE))</f>
        <v/>
      </c>
      <c r="V2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26" spans="2:22" x14ac:dyDescent="0.25">
      <c r="B226" s="7"/>
      <c r="C226" s="5"/>
      <c r="D226" s="5"/>
      <c r="E226" s="5"/>
      <c r="F226" s="6"/>
      <c r="G226" s="6"/>
      <c r="H2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26" s="14"/>
      <c r="J226" s="7"/>
      <c r="K226" s="43"/>
      <c r="L2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26" s="27" t="str">
        <f>IF(T_Channel[[#This Row],[ProviderName]]="","",COUNTIF($L$12:$L$9999,T_Channel[[#This Row],[ProviderName]]))</f>
        <v/>
      </c>
      <c r="N226" s="27" t="str">
        <f>IF(T_Channel[[#This Row],[Query]]="","Empty","Defined")</f>
        <v>Empty</v>
      </c>
      <c r="O2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26" s="21" t="str">
        <f>IF(T_Channel[[#This Row],[Check]]&lt;&gt;"OK","",ReferenceData!$L$5 &amp; "\" &amp; T_Channel[[#This Row],[ChannelNameFolder1]] &amp; "\" &amp; T_Channel[[#This Row],[ChannelNameFolder2]])</f>
        <v/>
      </c>
      <c r="S226" s="21" t="str">
        <f>IF(T_Channel[[#This Row],[Check]]&lt;&gt;"OK","", T_Channel[[#This Row],[ChannelSymbol]] &amp; ".evtx" )</f>
        <v/>
      </c>
      <c r="T226" s="21" t="str">
        <f>IF(T_Channel[[#This Row],[Check]]&lt;&gt;"OK","", T_Channel[[#This Row],[LogFolder]] &amp; "\" &amp; T_Channel[[#This Row],[LogFile]])</f>
        <v/>
      </c>
      <c r="U226" s="21" t="str">
        <f>IF(T_Channel[[#This Row],[Safekeeping of logs]]="","",VLOOKUP(T_Channel[[#This Row],[Safekeeping of logs]],T_List_LogMode[],2,FALSE))</f>
        <v/>
      </c>
      <c r="V2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27" spans="2:22" x14ac:dyDescent="0.25">
      <c r="B227" s="7"/>
      <c r="C227" s="5"/>
      <c r="D227" s="5"/>
      <c r="E227" s="5"/>
      <c r="F227" s="6"/>
      <c r="G227" s="6"/>
      <c r="H2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27" s="14"/>
      <c r="J227" s="7"/>
      <c r="K227" s="43"/>
      <c r="L2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27" s="27" t="str">
        <f>IF(T_Channel[[#This Row],[ProviderName]]="","",COUNTIF($L$12:$L$9999,T_Channel[[#This Row],[ProviderName]]))</f>
        <v/>
      </c>
      <c r="N227" s="27" t="str">
        <f>IF(T_Channel[[#This Row],[Query]]="","Empty","Defined")</f>
        <v>Empty</v>
      </c>
      <c r="O2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27" s="21" t="str">
        <f>IF(T_Channel[[#This Row],[Check]]&lt;&gt;"OK","",ReferenceData!$L$5 &amp; "\" &amp; T_Channel[[#This Row],[ChannelNameFolder1]] &amp; "\" &amp; T_Channel[[#This Row],[ChannelNameFolder2]])</f>
        <v/>
      </c>
      <c r="S227" s="21" t="str">
        <f>IF(T_Channel[[#This Row],[Check]]&lt;&gt;"OK","", T_Channel[[#This Row],[ChannelSymbol]] &amp; ".evtx" )</f>
        <v/>
      </c>
      <c r="T227" s="21" t="str">
        <f>IF(T_Channel[[#This Row],[Check]]&lt;&gt;"OK","", T_Channel[[#This Row],[LogFolder]] &amp; "\" &amp; T_Channel[[#This Row],[LogFile]])</f>
        <v/>
      </c>
      <c r="U227" s="21" t="str">
        <f>IF(T_Channel[[#This Row],[Safekeeping of logs]]="","",VLOOKUP(T_Channel[[#This Row],[Safekeeping of logs]],T_List_LogMode[],2,FALSE))</f>
        <v/>
      </c>
      <c r="V2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28" spans="2:22" x14ac:dyDescent="0.25">
      <c r="B228" s="7"/>
      <c r="C228" s="5"/>
      <c r="D228" s="5"/>
      <c r="E228" s="5"/>
      <c r="F228" s="6"/>
      <c r="G228" s="6"/>
      <c r="H2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28" s="14"/>
      <c r="J228" s="7"/>
      <c r="K228" s="43"/>
      <c r="L2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28" s="27" t="str">
        <f>IF(T_Channel[[#This Row],[ProviderName]]="","",COUNTIF($L$12:$L$9999,T_Channel[[#This Row],[ProviderName]]))</f>
        <v/>
      </c>
      <c r="N228" s="27" t="str">
        <f>IF(T_Channel[[#This Row],[Query]]="","Empty","Defined")</f>
        <v>Empty</v>
      </c>
      <c r="O2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28" s="21" t="str">
        <f>IF(T_Channel[[#This Row],[Check]]&lt;&gt;"OK","",ReferenceData!$L$5 &amp; "\" &amp; T_Channel[[#This Row],[ChannelNameFolder1]] &amp; "\" &amp; T_Channel[[#This Row],[ChannelNameFolder2]])</f>
        <v/>
      </c>
      <c r="S228" s="21" t="str">
        <f>IF(T_Channel[[#This Row],[Check]]&lt;&gt;"OK","", T_Channel[[#This Row],[ChannelSymbol]] &amp; ".evtx" )</f>
        <v/>
      </c>
      <c r="T228" s="21" t="str">
        <f>IF(T_Channel[[#This Row],[Check]]&lt;&gt;"OK","", T_Channel[[#This Row],[LogFolder]] &amp; "\" &amp; T_Channel[[#This Row],[LogFile]])</f>
        <v/>
      </c>
      <c r="U228" s="21" t="str">
        <f>IF(T_Channel[[#This Row],[Safekeeping of logs]]="","",VLOOKUP(T_Channel[[#This Row],[Safekeeping of logs]],T_List_LogMode[],2,FALSE))</f>
        <v/>
      </c>
      <c r="V2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29" spans="2:22" x14ac:dyDescent="0.25">
      <c r="B229" s="7"/>
      <c r="C229" s="5"/>
      <c r="D229" s="5"/>
      <c r="E229" s="5"/>
      <c r="F229" s="6"/>
      <c r="G229" s="6"/>
      <c r="H2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29" s="14"/>
      <c r="J229" s="7"/>
      <c r="K229" s="43"/>
      <c r="L2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29" s="27" t="str">
        <f>IF(T_Channel[[#This Row],[ProviderName]]="","",COUNTIF($L$12:$L$9999,T_Channel[[#This Row],[ProviderName]]))</f>
        <v/>
      </c>
      <c r="N229" s="27" t="str">
        <f>IF(T_Channel[[#This Row],[Query]]="","Empty","Defined")</f>
        <v>Empty</v>
      </c>
      <c r="O2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29" s="21" t="str">
        <f>IF(T_Channel[[#This Row],[Check]]&lt;&gt;"OK","",ReferenceData!$L$5 &amp; "\" &amp; T_Channel[[#This Row],[ChannelNameFolder1]] &amp; "\" &amp; T_Channel[[#This Row],[ChannelNameFolder2]])</f>
        <v/>
      </c>
      <c r="S229" s="21" t="str">
        <f>IF(T_Channel[[#This Row],[Check]]&lt;&gt;"OK","", T_Channel[[#This Row],[ChannelSymbol]] &amp; ".evtx" )</f>
        <v/>
      </c>
      <c r="T229" s="21" t="str">
        <f>IF(T_Channel[[#This Row],[Check]]&lt;&gt;"OK","", T_Channel[[#This Row],[LogFolder]] &amp; "\" &amp; T_Channel[[#This Row],[LogFile]])</f>
        <v/>
      </c>
      <c r="U229" s="21" t="str">
        <f>IF(T_Channel[[#This Row],[Safekeeping of logs]]="","",VLOOKUP(T_Channel[[#This Row],[Safekeeping of logs]],T_List_LogMode[],2,FALSE))</f>
        <v/>
      </c>
      <c r="V2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0" spans="2:22" x14ac:dyDescent="0.25">
      <c r="B230" s="7"/>
      <c r="C230" s="5"/>
      <c r="D230" s="5"/>
      <c r="E230" s="5"/>
      <c r="F230" s="6"/>
      <c r="G230" s="6"/>
      <c r="H2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0" s="14"/>
      <c r="J230" s="7"/>
      <c r="K230" s="43"/>
      <c r="L2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0" s="27" t="str">
        <f>IF(T_Channel[[#This Row],[ProviderName]]="","",COUNTIF($L$12:$L$9999,T_Channel[[#This Row],[ProviderName]]))</f>
        <v/>
      </c>
      <c r="N230" s="27" t="str">
        <f>IF(T_Channel[[#This Row],[Query]]="","Empty","Defined")</f>
        <v>Empty</v>
      </c>
      <c r="O2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0" s="21" t="str">
        <f>IF(T_Channel[[#This Row],[Check]]&lt;&gt;"OK","",ReferenceData!$L$5 &amp; "\" &amp; T_Channel[[#This Row],[ChannelNameFolder1]] &amp; "\" &amp; T_Channel[[#This Row],[ChannelNameFolder2]])</f>
        <v/>
      </c>
      <c r="S230" s="21" t="str">
        <f>IF(T_Channel[[#This Row],[Check]]&lt;&gt;"OK","", T_Channel[[#This Row],[ChannelSymbol]] &amp; ".evtx" )</f>
        <v/>
      </c>
      <c r="T230" s="21" t="str">
        <f>IF(T_Channel[[#This Row],[Check]]&lt;&gt;"OK","", T_Channel[[#This Row],[LogFolder]] &amp; "\" &amp; T_Channel[[#This Row],[LogFile]])</f>
        <v/>
      </c>
      <c r="U230" s="21" t="str">
        <f>IF(T_Channel[[#This Row],[Safekeeping of logs]]="","",VLOOKUP(T_Channel[[#This Row],[Safekeeping of logs]],T_List_LogMode[],2,FALSE))</f>
        <v/>
      </c>
      <c r="V2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1" spans="2:22" x14ac:dyDescent="0.25">
      <c r="B231" s="7"/>
      <c r="C231" s="5"/>
      <c r="D231" s="5"/>
      <c r="E231" s="5"/>
      <c r="F231" s="6"/>
      <c r="G231" s="6"/>
      <c r="H2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1" s="14"/>
      <c r="J231" s="7"/>
      <c r="K231" s="43"/>
      <c r="L2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1" s="27" t="str">
        <f>IF(T_Channel[[#This Row],[ProviderName]]="","",COUNTIF($L$12:$L$9999,T_Channel[[#This Row],[ProviderName]]))</f>
        <v/>
      </c>
      <c r="N231" s="27" t="str">
        <f>IF(T_Channel[[#This Row],[Query]]="","Empty","Defined")</f>
        <v>Empty</v>
      </c>
      <c r="O2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1" s="21" t="str">
        <f>IF(T_Channel[[#This Row],[Check]]&lt;&gt;"OK","",ReferenceData!$L$5 &amp; "\" &amp; T_Channel[[#This Row],[ChannelNameFolder1]] &amp; "\" &amp; T_Channel[[#This Row],[ChannelNameFolder2]])</f>
        <v/>
      </c>
      <c r="S231" s="21" t="str">
        <f>IF(T_Channel[[#This Row],[Check]]&lt;&gt;"OK","", T_Channel[[#This Row],[ChannelSymbol]] &amp; ".evtx" )</f>
        <v/>
      </c>
      <c r="T231" s="21" t="str">
        <f>IF(T_Channel[[#This Row],[Check]]&lt;&gt;"OK","", T_Channel[[#This Row],[LogFolder]] &amp; "\" &amp; T_Channel[[#This Row],[LogFile]])</f>
        <v/>
      </c>
      <c r="U231" s="21" t="str">
        <f>IF(T_Channel[[#This Row],[Safekeeping of logs]]="","",VLOOKUP(T_Channel[[#This Row],[Safekeeping of logs]],T_List_LogMode[],2,FALSE))</f>
        <v/>
      </c>
      <c r="V2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2" spans="2:22" x14ac:dyDescent="0.25">
      <c r="B232" s="7"/>
      <c r="C232" s="5"/>
      <c r="D232" s="5"/>
      <c r="E232" s="5"/>
      <c r="F232" s="6"/>
      <c r="G232" s="6"/>
      <c r="H2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2" s="14"/>
      <c r="J232" s="7"/>
      <c r="K232" s="43"/>
      <c r="L2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2" s="27" t="str">
        <f>IF(T_Channel[[#This Row],[ProviderName]]="","",COUNTIF($L$12:$L$9999,T_Channel[[#This Row],[ProviderName]]))</f>
        <v/>
      </c>
      <c r="N232" s="27" t="str">
        <f>IF(T_Channel[[#This Row],[Query]]="","Empty","Defined")</f>
        <v>Empty</v>
      </c>
      <c r="O2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2" s="21" t="str">
        <f>IF(T_Channel[[#This Row],[Check]]&lt;&gt;"OK","",ReferenceData!$L$5 &amp; "\" &amp; T_Channel[[#This Row],[ChannelNameFolder1]] &amp; "\" &amp; T_Channel[[#This Row],[ChannelNameFolder2]])</f>
        <v/>
      </c>
      <c r="S232" s="21" t="str">
        <f>IF(T_Channel[[#This Row],[Check]]&lt;&gt;"OK","", T_Channel[[#This Row],[ChannelSymbol]] &amp; ".evtx" )</f>
        <v/>
      </c>
      <c r="T232" s="21" t="str">
        <f>IF(T_Channel[[#This Row],[Check]]&lt;&gt;"OK","", T_Channel[[#This Row],[LogFolder]] &amp; "\" &amp; T_Channel[[#This Row],[LogFile]])</f>
        <v/>
      </c>
      <c r="U232" s="21" t="str">
        <f>IF(T_Channel[[#This Row],[Safekeeping of logs]]="","",VLOOKUP(T_Channel[[#This Row],[Safekeeping of logs]],T_List_LogMode[],2,FALSE))</f>
        <v/>
      </c>
      <c r="V2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3" spans="2:22" x14ac:dyDescent="0.25">
      <c r="B233" s="7"/>
      <c r="C233" s="5"/>
      <c r="D233" s="5"/>
      <c r="E233" s="5"/>
      <c r="F233" s="6"/>
      <c r="G233" s="6"/>
      <c r="H2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3" s="14"/>
      <c r="J233" s="7"/>
      <c r="K233" s="43"/>
      <c r="L2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3" s="27" t="str">
        <f>IF(T_Channel[[#This Row],[ProviderName]]="","",COUNTIF($L$12:$L$9999,T_Channel[[#This Row],[ProviderName]]))</f>
        <v/>
      </c>
      <c r="N233" s="27" t="str">
        <f>IF(T_Channel[[#This Row],[Query]]="","Empty","Defined")</f>
        <v>Empty</v>
      </c>
      <c r="O2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3" s="21" t="str">
        <f>IF(T_Channel[[#This Row],[Check]]&lt;&gt;"OK","",ReferenceData!$L$5 &amp; "\" &amp; T_Channel[[#This Row],[ChannelNameFolder1]] &amp; "\" &amp; T_Channel[[#This Row],[ChannelNameFolder2]])</f>
        <v/>
      </c>
      <c r="S233" s="21" t="str">
        <f>IF(T_Channel[[#This Row],[Check]]&lt;&gt;"OK","", T_Channel[[#This Row],[ChannelSymbol]] &amp; ".evtx" )</f>
        <v/>
      </c>
      <c r="T233" s="21" t="str">
        <f>IF(T_Channel[[#This Row],[Check]]&lt;&gt;"OK","", T_Channel[[#This Row],[LogFolder]] &amp; "\" &amp; T_Channel[[#This Row],[LogFile]])</f>
        <v/>
      </c>
      <c r="U233" s="21" t="str">
        <f>IF(T_Channel[[#This Row],[Safekeeping of logs]]="","",VLOOKUP(T_Channel[[#This Row],[Safekeeping of logs]],T_List_LogMode[],2,FALSE))</f>
        <v/>
      </c>
      <c r="V2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4" spans="2:22" x14ac:dyDescent="0.25">
      <c r="B234" s="7"/>
      <c r="C234" s="5"/>
      <c r="D234" s="5"/>
      <c r="E234" s="5"/>
      <c r="F234" s="6"/>
      <c r="G234" s="6"/>
      <c r="H2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4" s="14"/>
      <c r="J234" s="7"/>
      <c r="K234" s="43"/>
      <c r="L2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4" s="27" t="str">
        <f>IF(T_Channel[[#This Row],[ProviderName]]="","",COUNTIF($L$12:$L$9999,T_Channel[[#This Row],[ProviderName]]))</f>
        <v/>
      </c>
      <c r="N234" s="27" t="str">
        <f>IF(T_Channel[[#This Row],[Query]]="","Empty","Defined")</f>
        <v>Empty</v>
      </c>
      <c r="O2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4" s="21" t="str">
        <f>IF(T_Channel[[#This Row],[Check]]&lt;&gt;"OK","",ReferenceData!$L$5 &amp; "\" &amp; T_Channel[[#This Row],[ChannelNameFolder1]] &amp; "\" &amp; T_Channel[[#This Row],[ChannelNameFolder2]])</f>
        <v/>
      </c>
      <c r="S234" s="21" t="str">
        <f>IF(T_Channel[[#This Row],[Check]]&lt;&gt;"OK","", T_Channel[[#This Row],[ChannelSymbol]] &amp; ".evtx" )</f>
        <v/>
      </c>
      <c r="T234" s="21" t="str">
        <f>IF(T_Channel[[#This Row],[Check]]&lt;&gt;"OK","", T_Channel[[#This Row],[LogFolder]] &amp; "\" &amp; T_Channel[[#This Row],[LogFile]])</f>
        <v/>
      </c>
      <c r="U234" s="21" t="str">
        <f>IF(T_Channel[[#This Row],[Safekeeping of logs]]="","",VLOOKUP(T_Channel[[#This Row],[Safekeeping of logs]],T_List_LogMode[],2,FALSE))</f>
        <v/>
      </c>
      <c r="V2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5" spans="2:22" x14ac:dyDescent="0.25">
      <c r="B235" s="7"/>
      <c r="C235" s="5"/>
      <c r="D235" s="5"/>
      <c r="E235" s="5"/>
      <c r="F235" s="6"/>
      <c r="G235" s="6"/>
      <c r="H2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5" s="14"/>
      <c r="J235" s="7"/>
      <c r="K235" s="43"/>
      <c r="L2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5" s="27" t="str">
        <f>IF(T_Channel[[#This Row],[ProviderName]]="","",COUNTIF($L$12:$L$9999,T_Channel[[#This Row],[ProviderName]]))</f>
        <v/>
      </c>
      <c r="N235" s="27" t="str">
        <f>IF(T_Channel[[#This Row],[Query]]="","Empty","Defined")</f>
        <v>Empty</v>
      </c>
      <c r="O2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5" s="21" t="str">
        <f>IF(T_Channel[[#This Row],[Check]]&lt;&gt;"OK","",ReferenceData!$L$5 &amp; "\" &amp; T_Channel[[#This Row],[ChannelNameFolder1]] &amp; "\" &amp; T_Channel[[#This Row],[ChannelNameFolder2]])</f>
        <v/>
      </c>
      <c r="S235" s="21" t="str">
        <f>IF(T_Channel[[#This Row],[Check]]&lt;&gt;"OK","", T_Channel[[#This Row],[ChannelSymbol]] &amp; ".evtx" )</f>
        <v/>
      </c>
      <c r="T235" s="21" t="str">
        <f>IF(T_Channel[[#This Row],[Check]]&lt;&gt;"OK","", T_Channel[[#This Row],[LogFolder]] &amp; "\" &amp; T_Channel[[#This Row],[LogFile]])</f>
        <v/>
      </c>
      <c r="U235" s="21" t="str">
        <f>IF(T_Channel[[#This Row],[Safekeeping of logs]]="","",VLOOKUP(T_Channel[[#This Row],[Safekeeping of logs]],T_List_LogMode[],2,FALSE))</f>
        <v/>
      </c>
      <c r="V2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6" spans="2:22" x14ac:dyDescent="0.25">
      <c r="B236" s="7"/>
      <c r="C236" s="5"/>
      <c r="D236" s="5"/>
      <c r="E236" s="5"/>
      <c r="F236" s="6"/>
      <c r="G236" s="6"/>
      <c r="H2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6" s="14"/>
      <c r="J236" s="7"/>
      <c r="K236" s="43"/>
      <c r="L2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6" s="27" t="str">
        <f>IF(T_Channel[[#This Row],[ProviderName]]="","",COUNTIF($L$12:$L$9999,T_Channel[[#This Row],[ProviderName]]))</f>
        <v/>
      </c>
      <c r="N236" s="27" t="str">
        <f>IF(T_Channel[[#This Row],[Query]]="","Empty","Defined")</f>
        <v>Empty</v>
      </c>
      <c r="O2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6" s="21" t="str">
        <f>IF(T_Channel[[#This Row],[Check]]&lt;&gt;"OK","",ReferenceData!$L$5 &amp; "\" &amp; T_Channel[[#This Row],[ChannelNameFolder1]] &amp; "\" &amp; T_Channel[[#This Row],[ChannelNameFolder2]])</f>
        <v/>
      </c>
      <c r="S236" s="21" t="str">
        <f>IF(T_Channel[[#This Row],[Check]]&lt;&gt;"OK","", T_Channel[[#This Row],[ChannelSymbol]] &amp; ".evtx" )</f>
        <v/>
      </c>
      <c r="T236" s="21" t="str">
        <f>IF(T_Channel[[#This Row],[Check]]&lt;&gt;"OK","", T_Channel[[#This Row],[LogFolder]] &amp; "\" &amp; T_Channel[[#This Row],[LogFile]])</f>
        <v/>
      </c>
      <c r="U236" s="21" t="str">
        <f>IF(T_Channel[[#This Row],[Safekeeping of logs]]="","",VLOOKUP(T_Channel[[#This Row],[Safekeeping of logs]],T_List_LogMode[],2,FALSE))</f>
        <v/>
      </c>
      <c r="V2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7" spans="2:22" x14ac:dyDescent="0.25">
      <c r="B237" s="7"/>
      <c r="C237" s="5"/>
      <c r="D237" s="5"/>
      <c r="E237" s="5"/>
      <c r="F237" s="6"/>
      <c r="G237" s="6"/>
      <c r="H2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7" s="14"/>
      <c r="J237" s="7"/>
      <c r="K237" s="43"/>
      <c r="L2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7" s="27" t="str">
        <f>IF(T_Channel[[#This Row],[ProviderName]]="","",COUNTIF($L$12:$L$9999,T_Channel[[#This Row],[ProviderName]]))</f>
        <v/>
      </c>
      <c r="N237" s="27" t="str">
        <f>IF(T_Channel[[#This Row],[Query]]="","Empty","Defined")</f>
        <v>Empty</v>
      </c>
      <c r="O2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7" s="21" t="str">
        <f>IF(T_Channel[[#This Row],[Check]]&lt;&gt;"OK","",ReferenceData!$L$5 &amp; "\" &amp; T_Channel[[#This Row],[ChannelNameFolder1]] &amp; "\" &amp; T_Channel[[#This Row],[ChannelNameFolder2]])</f>
        <v/>
      </c>
      <c r="S237" s="21" t="str">
        <f>IF(T_Channel[[#This Row],[Check]]&lt;&gt;"OK","", T_Channel[[#This Row],[ChannelSymbol]] &amp; ".evtx" )</f>
        <v/>
      </c>
      <c r="T237" s="21" t="str">
        <f>IF(T_Channel[[#This Row],[Check]]&lt;&gt;"OK","", T_Channel[[#This Row],[LogFolder]] &amp; "\" &amp; T_Channel[[#This Row],[LogFile]])</f>
        <v/>
      </c>
      <c r="U237" s="21" t="str">
        <f>IF(T_Channel[[#This Row],[Safekeeping of logs]]="","",VLOOKUP(T_Channel[[#This Row],[Safekeeping of logs]],T_List_LogMode[],2,FALSE))</f>
        <v/>
      </c>
      <c r="V2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8" spans="2:22" x14ac:dyDescent="0.25">
      <c r="B238" s="7"/>
      <c r="C238" s="5"/>
      <c r="D238" s="5"/>
      <c r="E238" s="5"/>
      <c r="F238" s="6"/>
      <c r="G238" s="6"/>
      <c r="H2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8" s="14"/>
      <c r="J238" s="7"/>
      <c r="K238" s="43"/>
      <c r="L2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8" s="27" t="str">
        <f>IF(T_Channel[[#This Row],[ProviderName]]="","",COUNTIF($L$12:$L$9999,T_Channel[[#This Row],[ProviderName]]))</f>
        <v/>
      </c>
      <c r="N238" s="27" t="str">
        <f>IF(T_Channel[[#This Row],[Query]]="","Empty","Defined")</f>
        <v>Empty</v>
      </c>
      <c r="O2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8" s="21" t="str">
        <f>IF(T_Channel[[#This Row],[Check]]&lt;&gt;"OK","",ReferenceData!$L$5 &amp; "\" &amp; T_Channel[[#This Row],[ChannelNameFolder1]] &amp; "\" &amp; T_Channel[[#This Row],[ChannelNameFolder2]])</f>
        <v/>
      </c>
      <c r="S238" s="21" t="str">
        <f>IF(T_Channel[[#This Row],[Check]]&lt;&gt;"OK","", T_Channel[[#This Row],[ChannelSymbol]] &amp; ".evtx" )</f>
        <v/>
      </c>
      <c r="T238" s="21" t="str">
        <f>IF(T_Channel[[#This Row],[Check]]&lt;&gt;"OK","", T_Channel[[#This Row],[LogFolder]] &amp; "\" &amp; T_Channel[[#This Row],[LogFile]])</f>
        <v/>
      </c>
      <c r="U238" s="21" t="str">
        <f>IF(T_Channel[[#This Row],[Safekeeping of logs]]="","",VLOOKUP(T_Channel[[#This Row],[Safekeeping of logs]],T_List_LogMode[],2,FALSE))</f>
        <v/>
      </c>
      <c r="V2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39" spans="2:22" x14ac:dyDescent="0.25">
      <c r="B239" s="7"/>
      <c r="C239" s="5"/>
      <c r="D239" s="5"/>
      <c r="E239" s="5"/>
      <c r="F239" s="6"/>
      <c r="G239" s="6"/>
      <c r="H2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39" s="14"/>
      <c r="J239" s="7"/>
      <c r="K239" s="43"/>
      <c r="L2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39" s="27" t="str">
        <f>IF(T_Channel[[#This Row],[ProviderName]]="","",COUNTIF($L$12:$L$9999,T_Channel[[#This Row],[ProviderName]]))</f>
        <v/>
      </c>
      <c r="N239" s="27" t="str">
        <f>IF(T_Channel[[#This Row],[Query]]="","Empty","Defined")</f>
        <v>Empty</v>
      </c>
      <c r="O2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39" s="21" t="str">
        <f>IF(T_Channel[[#This Row],[Check]]&lt;&gt;"OK","",ReferenceData!$L$5 &amp; "\" &amp; T_Channel[[#This Row],[ChannelNameFolder1]] &amp; "\" &amp; T_Channel[[#This Row],[ChannelNameFolder2]])</f>
        <v/>
      </c>
      <c r="S239" s="21" t="str">
        <f>IF(T_Channel[[#This Row],[Check]]&lt;&gt;"OK","", T_Channel[[#This Row],[ChannelSymbol]] &amp; ".evtx" )</f>
        <v/>
      </c>
      <c r="T239" s="21" t="str">
        <f>IF(T_Channel[[#This Row],[Check]]&lt;&gt;"OK","", T_Channel[[#This Row],[LogFolder]] &amp; "\" &amp; T_Channel[[#This Row],[LogFile]])</f>
        <v/>
      </c>
      <c r="U239" s="21" t="str">
        <f>IF(T_Channel[[#This Row],[Safekeeping of logs]]="","",VLOOKUP(T_Channel[[#This Row],[Safekeeping of logs]],T_List_LogMode[],2,FALSE))</f>
        <v/>
      </c>
      <c r="V2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0" spans="2:22" x14ac:dyDescent="0.25">
      <c r="B240" s="7"/>
      <c r="C240" s="5"/>
      <c r="D240" s="5"/>
      <c r="E240" s="5"/>
      <c r="F240" s="6"/>
      <c r="G240" s="6"/>
      <c r="H2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0" s="14"/>
      <c r="J240" s="7"/>
      <c r="K240" s="43"/>
      <c r="L2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0" s="27" t="str">
        <f>IF(T_Channel[[#This Row],[ProviderName]]="","",COUNTIF($L$12:$L$9999,T_Channel[[#This Row],[ProviderName]]))</f>
        <v/>
      </c>
      <c r="N240" s="27" t="str">
        <f>IF(T_Channel[[#This Row],[Query]]="","Empty","Defined")</f>
        <v>Empty</v>
      </c>
      <c r="O2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0" s="21" t="str">
        <f>IF(T_Channel[[#This Row],[Check]]&lt;&gt;"OK","",ReferenceData!$L$5 &amp; "\" &amp; T_Channel[[#This Row],[ChannelNameFolder1]] &amp; "\" &amp; T_Channel[[#This Row],[ChannelNameFolder2]])</f>
        <v/>
      </c>
      <c r="S240" s="21" t="str">
        <f>IF(T_Channel[[#This Row],[Check]]&lt;&gt;"OK","", T_Channel[[#This Row],[ChannelSymbol]] &amp; ".evtx" )</f>
        <v/>
      </c>
      <c r="T240" s="21" t="str">
        <f>IF(T_Channel[[#This Row],[Check]]&lt;&gt;"OK","", T_Channel[[#This Row],[LogFolder]] &amp; "\" &amp; T_Channel[[#This Row],[LogFile]])</f>
        <v/>
      </c>
      <c r="U240" s="21" t="str">
        <f>IF(T_Channel[[#This Row],[Safekeeping of logs]]="","",VLOOKUP(T_Channel[[#This Row],[Safekeeping of logs]],T_List_LogMode[],2,FALSE))</f>
        <v/>
      </c>
      <c r="V2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1" spans="2:22" x14ac:dyDescent="0.25">
      <c r="B241" s="7"/>
      <c r="C241" s="5"/>
      <c r="D241" s="5"/>
      <c r="E241" s="5"/>
      <c r="F241" s="6"/>
      <c r="G241" s="6"/>
      <c r="H2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1" s="14"/>
      <c r="J241" s="7"/>
      <c r="K241" s="43"/>
      <c r="L2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1" s="27" t="str">
        <f>IF(T_Channel[[#This Row],[ProviderName]]="","",COUNTIF($L$12:$L$9999,T_Channel[[#This Row],[ProviderName]]))</f>
        <v/>
      </c>
      <c r="N241" s="27" t="str">
        <f>IF(T_Channel[[#This Row],[Query]]="","Empty","Defined")</f>
        <v>Empty</v>
      </c>
      <c r="O2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1" s="21" t="str">
        <f>IF(T_Channel[[#This Row],[Check]]&lt;&gt;"OK","",ReferenceData!$L$5 &amp; "\" &amp; T_Channel[[#This Row],[ChannelNameFolder1]] &amp; "\" &amp; T_Channel[[#This Row],[ChannelNameFolder2]])</f>
        <v/>
      </c>
      <c r="S241" s="21" t="str">
        <f>IF(T_Channel[[#This Row],[Check]]&lt;&gt;"OK","", T_Channel[[#This Row],[ChannelSymbol]] &amp; ".evtx" )</f>
        <v/>
      </c>
      <c r="T241" s="21" t="str">
        <f>IF(T_Channel[[#This Row],[Check]]&lt;&gt;"OK","", T_Channel[[#This Row],[LogFolder]] &amp; "\" &amp; T_Channel[[#This Row],[LogFile]])</f>
        <v/>
      </c>
      <c r="U241" s="21" t="str">
        <f>IF(T_Channel[[#This Row],[Safekeeping of logs]]="","",VLOOKUP(T_Channel[[#This Row],[Safekeeping of logs]],T_List_LogMode[],2,FALSE))</f>
        <v/>
      </c>
      <c r="V2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2" spans="2:22" x14ac:dyDescent="0.25">
      <c r="B242" s="7"/>
      <c r="C242" s="5"/>
      <c r="D242" s="5"/>
      <c r="E242" s="5"/>
      <c r="F242" s="6"/>
      <c r="G242" s="6"/>
      <c r="H2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2" s="14"/>
      <c r="J242" s="7"/>
      <c r="K242" s="43"/>
      <c r="L2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2" s="27" t="str">
        <f>IF(T_Channel[[#This Row],[ProviderName]]="","",COUNTIF($L$12:$L$9999,T_Channel[[#This Row],[ProviderName]]))</f>
        <v/>
      </c>
      <c r="N242" s="27" t="str">
        <f>IF(T_Channel[[#This Row],[Query]]="","Empty","Defined")</f>
        <v>Empty</v>
      </c>
      <c r="O2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2" s="21" t="str">
        <f>IF(T_Channel[[#This Row],[Check]]&lt;&gt;"OK","",ReferenceData!$L$5 &amp; "\" &amp; T_Channel[[#This Row],[ChannelNameFolder1]] &amp; "\" &amp; T_Channel[[#This Row],[ChannelNameFolder2]])</f>
        <v/>
      </c>
      <c r="S242" s="21" t="str">
        <f>IF(T_Channel[[#This Row],[Check]]&lt;&gt;"OK","", T_Channel[[#This Row],[ChannelSymbol]] &amp; ".evtx" )</f>
        <v/>
      </c>
      <c r="T242" s="21" t="str">
        <f>IF(T_Channel[[#This Row],[Check]]&lt;&gt;"OK","", T_Channel[[#This Row],[LogFolder]] &amp; "\" &amp; T_Channel[[#This Row],[LogFile]])</f>
        <v/>
      </c>
      <c r="U242" s="21" t="str">
        <f>IF(T_Channel[[#This Row],[Safekeeping of logs]]="","",VLOOKUP(T_Channel[[#This Row],[Safekeeping of logs]],T_List_LogMode[],2,FALSE))</f>
        <v/>
      </c>
      <c r="V2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3" spans="2:22" x14ac:dyDescent="0.25">
      <c r="B243" s="7"/>
      <c r="C243" s="5"/>
      <c r="D243" s="5"/>
      <c r="E243" s="5"/>
      <c r="F243" s="6"/>
      <c r="G243" s="6"/>
      <c r="H2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3" s="14"/>
      <c r="J243" s="7"/>
      <c r="K243" s="43"/>
      <c r="L2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3" s="27" t="str">
        <f>IF(T_Channel[[#This Row],[ProviderName]]="","",COUNTIF($L$12:$L$9999,T_Channel[[#This Row],[ProviderName]]))</f>
        <v/>
      </c>
      <c r="N243" s="27" t="str">
        <f>IF(T_Channel[[#This Row],[Query]]="","Empty","Defined")</f>
        <v>Empty</v>
      </c>
      <c r="O2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3" s="21" t="str">
        <f>IF(T_Channel[[#This Row],[Check]]&lt;&gt;"OK","",ReferenceData!$L$5 &amp; "\" &amp; T_Channel[[#This Row],[ChannelNameFolder1]] &amp; "\" &amp; T_Channel[[#This Row],[ChannelNameFolder2]])</f>
        <v/>
      </c>
      <c r="S243" s="21" t="str">
        <f>IF(T_Channel[[#This Row],[Check]]&lt;&gt;"OK","", T_Channel[[#This Row],[ChannelSymbol]] &amp; ".evtx" )</f>
        <v/>
      </c>
      <c r="T243" s="21" t="str">
        <f>IF(T_Channel[[#This Row],[Check]]&lt;&gt;"OK","", T_Channel[[#This Row],[LogFolder]] &amp; "\" &amp; T_Channel[[#This Row],[LogFile]])</f>
        <v/>
      </c>
      <c r="U243" s="21" t="str">
        <f>IF(T_Channel[[#This Row],[Safekeeping of logs]]="","",VLOOKUP(T_Channel[[#This Row],[Safekeeping of logs]],T_List_LogMode[],2,FALSE))</f>
        <v/>
      </c>
      <c r="V2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4" spans="2:22" x14ac:dyDescent="0.25">
      <c r="B244" s="7"/>
      <c r="C244" s="5"/>
      <c r="D244" s="5"/>
      <c r="E244" s="5"/>
      <c r="F244" s="6"/>
      <c r="G244" s="6"/>
      <c r="H2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4" s="14"/>
      <c r="J244" s="7"/>
      <c r="K244" s="43"/>
      <c r="L2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4" s="27" t="str">
        <f>IF(T_Channel[[#This Row],[ProviderName]]="","",COUNTIF($L$12:$L$9999,T_Channel[[#This Row],[ProviderName]]))</f>
        <v/>
      </c>
      <c r="N244" s="27" t="str">
        <f>IF(T_Channel[[#This Row],[Query]]="","Empty","Defined")</f>
        <v>Empty</v>
      </c>
      <c r="O2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4" s="21" t="str">
        <f>IF(T_Channel[[#This Row],[Check]]&lt;&gt;"OK","",ReferenceData!$L$5 &amp; "\" &amp; T_Channel[[#This Row],[ChannelNameFolder1]] &amp; "\" &amp; T_Channel[[#This Row],[ChannelNameFolder2]])</f>
        <v/>
      </c>
      <c r="S244" s="21" t="str">
        <f>IF(T_Channel[[#This Row],[Check]]&lt;&gt;"OK","", T_Channel[[#This Row],[ChannelSymbol]] &amp; ".evtx" )</f>
        <v/>
      </c>
      <c r="T244" s="21" t="str">
        <f>IF(T_Channel[[#This Row],[Check]]&lt;&gt;"OK","", T_Channel[[#This Row],[LogFolder]] &amp; "\" &amp; T_Channel[[#This Row],[LogFile]])</f>
        <v/>
      </c>
      <c r="U244" s="21" t="str">
        <f>IF(T_Channel[[#This Row],[Safekeeping of logs]]="","",VLOOKUP(T_Channel[[#This Row],[Safekeeping of logs]],T_List_LogMode[],2,FALSE))</f>
        <v/>
      </c>
      <c r="V2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5" spans="2:22" x14ac:dyDescent="0.25">
      <c r="B245" s="7"/>
      <c r="C245" s="5"/>
      <c r="D245" s="5"/>
      <c r="E245" s="5"/>
      <c r="F245" s="6"/>
      <c r="G245" s="6"/>
      <c r="H2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5" s="14"/>
      <c r="J245" s="7"/>
      <c r="K245" s="43"/>
      <c r="L2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5" s="27" t="str">
        <f>IF(T_Channel[[#This Row],[ProviderName]]="","",COUNTIF($L$12:$L$9999,T_Channel[[#This Row],[ProviderName]]))</f>
        <v/>
      </c>
      <c r="N245" s="27" t="str">
        <f>IF(T_Channel[[#This Row],[Query]]="","Empty","Defined")</f>
        <v>Empty</v>
      </c>
      <c r="O2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5" s="21" t="str">
        <f>IF(T_Channel[[#This Row],[Check]]&lt;&gt;"OK","",ReferenceData!$L$5 &amp; "\" &amp; T_Channel[[#This Row],[ChannelNameFolder1]] &amp; "\" &amp; T_Channel[[#This Row],[ChannelNameFolder2]])</f>
        <v/>
      </c>
      <c r="S245" s="21" t="str">
        <f>IF(T_Channel[[#This Row],[Check]]&lt;&gt;"OK","", T_Channel[[#This Row],[ChannelSymbol]] &amp; ".evtx" )</f>
        <v/>
      </c>
      <c r="T245" s="21" t="str">
        <f>IF(T_Channel[[#This Row],[Check]]&lt;&gt;"OK","", T_Channel[[#This Row],[LogFolder]] &amp; "\" &amp; T_Channel[[#This Row],[LogFile]])</f>
        <v/>
      </c>
      <c r="U245" s="21" t="str">
        <f>IF(T_Channel[[#This Row],[Safekeeping of logs]]="","",VLOOKUP(T_Channel[[#This Row],[Safekeeping of logs]],T_List_LogMode[],2,FALSE))</f>
        <v/>
      </c>
      <c r="V2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6" spans="2:22" x14ac:dyDescent="0.25">
      <c r="B246" s="7"/>
      <c r="C246" s="5"/>
      <c r="D246" s="5"/>
      <c r="E246" s="5"/>
      <c r="F246" s="6"/>
      <c r="G246" s="6"/>
      <c r="H2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6" s="14"/>
      <c r="J246" s="7"/>
      <c r="K246" s="43"/>
      <c r="L2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6" s="27" t="str">
        <f>IF(T_Channel[[#This Row],[ProviderName]]="","",COUNTIF($L$12:$L$9999,T_Channel[[#This Row],[ProviderName]]))</f>
        <v/>
      </c>
      <c r="N246" s="27" t="str">
        <f>IF(T_Channel[[#This Row],[Query]]="","Empty","Defined")</f>
        <v>Empty</v>
      </c>
      <c r="O2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6" s="21" t="str">
        <f>IF(T_Channel[[#This Row],[Check]]&lt;&gt;"OK","",ReferenceData!$L$5 &amp; "\" &amp; T_Channel[[#This Row],[ChannelNameFolder1]] &amp; "\" &amp; T_Channel[[#This Row],[ChannelNameFolder2]])</f>
        <v/>
      </c>
      <c r="S246" s="21" t="str">
        <f>IF(T_Channel[[#This Row],[Check]]&lt;&gt;"OK","", T_Channel[[#This Row],[ChannelSymbol]] &amp; ".evtx" )</f>
        <v/>
      </c>
      <c r="T246" s="21" t="str">
        <f>IF(T_Channel[[#This Row],[Check]]&lt;&gt;"OK","", T_Channel[[#This Row],[LogFolder]] &amp; "\" &amp; T_Channel[[#This Row],[LogFile]])</f>
        <v/>
      </c>
      <c r="U246" s="21" t="str">
        <f>IF(T_Channel[[#This Row],[Safekeeping of logs]]="","",VLOOKUP(T_Channel[[#This Row],[Safekeeping of logs]],T_List_LogMode[],2,FALSE))</f>
        <v/>
      </c>
      <c r="V2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7" spans="2:22" x14ac:dyDescent="0.25">
      <c r="B247" s="7"/>
      <c r="C247" s="7"/>
      <c r="D247" s="7"/>
      <c r="E247" s="7"/>
      <c r="F247" s="6"/>
      <c r="G247" s="6"/>
      <c r="H2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7" s="22"/>
      <c r="J247" s="7"/>
      <c r="K247" s="43"/>
      <c r="L2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7" s="27" t="str">
        <f>IF(T_Channel[[#This Row],[ProviderName]]="","",COUNTIF($L$12:$L$9999,T_Channel[[#This Row],[ProviderName]]))</f>
        <v/>
      </c>
      <c r="N247" s="27" t="str">
        <f>IF(T_Channel[[#This Row],[Query]]="","Empty","Defined")</f>
        <v>Empty</v>
      </c>
      <c r="O2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7" s="21" t="str">
        <f>IF(T_Channel[[#This Row],[Check]]&lt;&gt;"OK","",ReferenceData!$L$5 &amp; "\" &amp; T_Channel[[#This Row],[ChannelNameFolder1]] &amp; "\" &amp; T_Channel[[#This Row],[ChannelNameFolder2]])</f>
        <v/>
      </c>
      <c r="S247" s="21" t="str">
        <f>IF(T_Channel[[#This Row],[Check]]&lt;&gt;"OK","", T_Channel[[#This Row],[ChannelSymbol]] &amp; ".evtx" )</f>
        <v/>
      </c>
      <c r="T247" s="21" t="str">
        <f>IF(T_Channel[[#This Row],[Check]]&lt;&gt;"OK","", T_Channel[[#This Row],[LogFolder]] &amp; "\" &amp; T_Channel[[#This Row],[LogFile]])</f>
        <v/>
      </c>
      <c r="U247" s="21" t="str">
        <f>IF(T_Channel[[#This Row],[Safekeeping of logs]]="","",VLOOKUP(T_Channel[[#This Row],[Safekeeping of logs]],T_List_LogMode[],2,FALSE))</f>
        <v/>
      </c>
      <c r="V2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8" spans="2:22" x14ac:dyDescent="0.25">
      <c r="B248" s="7"/>
      <c r="C248" s="7"/>
      <c r="D248" s="7"/>
      <c r="E248" s="7"/>
      <c r="F248" s="6"/>
      <c r="G248" s="6"/>
      <c r="H2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8" s="22"/>
      <c r="J248" s="7"/>
      <c r="K248" s="43"/>
      <c r="L2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8" s="27" t="str">
        <f>IF(T_Channel[[#This Row],[ProviderName]]="","",COUNTIF($L$12:$L$9999,T_Channel[[#This Row],[ProviderName]]))</f>
        <v/>
      </c>
      <c r="N248" s="27" t="str">
        <f>IF(T_Channel[[#This Row],[Query]]="","Empty","Defined")</f>
        <v>Empty</v>
      </c>
      <c r="O2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8" s="21" t="str">
        <f>IF(T_Channel[[#This Row],[Check]]&lt;&gt;"OK","",ReferenceData!$L$5 &amp; "\" &amp; T_Channel[[#This Row],[ChannelNameFolder1]] &amp; "\" &amp; T_Channel[[#This Row],[ChannelNameFolder2]])</f>
        <v/>
      </c>
      <c r="S248" s="21" t="str">
        <f>IF(T_Channel[[#This Row],[Check]]&lt;&gt;"OK","", T_Channel[[#This Row],[ChannelSymbol]] &amp; ".evtx" )</f>
        <v/>
      </c>
      <c r="T248" s="21" t="str">
        <f>IF(T_Channel[[#This Row],[Check]]&lt;&gt;"OK","", T_Channel[[#This Row],[LogFolder]] &amp; "\" &amp; T_Channel[[#This Row],[LogFile]])</f>
        <v/>
      </c>
      <c r="U248" s="21" t="str">
        <f>IF(T_Channel[[#This Row],[Safekeeping of logs]]="","",VLOOKUP(T_Channel[[#This Row],[Safekeeping of logs]],T_List_LogMode[],2,FALSE))</f>
        <v/>
      </c>
      <c r="V2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49" spans="2:22" x14ac:dyDescent="0.25">
      <c r="B249" s="7"/>
      <c r="C249" s="7"/>
      <c r="D249" s="5"/>
      <c r="E249" s="7"/>
      <c r="F249" s="6"/>
      <c r="G249" s="6"/>
      <c r="H2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49" s="22"/>
      <c r="J249" s="7"/>
      <c r="K249" s="43"/>
      <c r="L2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49" s="27" t="str">
        <f>IF(T_Channel[[#This Row],[ProviderName]]="","",COUNTIF($L$12:$L$9999,T_Channel[[#This Row],[ProviderName]]))</f>
        <v/>
      </c>
      <c r="N249" s="27" t="str">
        <f>IF(T_Channel[[#This Row],[Query]]="","Empty","Defined")</f>
        <v>Empty</v>
      </c>
      <c r="O2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49" s="21" t="str">
        <f>IF(T_Channel[[#This Row],[Check]]&lt;&gt;"OK","",ReferenceData!$L$5 &amp; "\" &amp; T_Channel[[#This Row],[ChannelNameFolder1]] &amp; "\" &amp; T_Channel[[#This Row],[ChannelNameFolder2]])</f>
        <v/>
      </c>
      <c r="S249" s="21" t="str">
        <f>IF(T_Channel[[#This Row],[Check]]&lt;&gt;"OK","", T_Channel[[#This Row],[ChannelSymbol]] &amp; ".evtx" )</f>
        <v/>
      </c>
      <c r="T249" s="21" t="str">
        <f>IF(T_Channel[[#This Row],[Check]]&lt;&gt;"OK","", T_Channel[[#This Row],[LogFolder]] &amp; "\" &amp; T_Channel[[#This Row],[LogFile]])</f>
        <v/>
      </c>
      <c r="U249" s="21" t="str">
        <f>IF(T_Channel[[#This Row],[Safekeeping of logs]]="","",VLOOKUP(T_Channel[[#This Row],[Safekeeping of logs]],T_List_LogMode[],2,FALSE))</f>
        <v/>
      </c>
      <c r="V2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0" spans="2:22" x14ac:dyDescent="0.25">
      <c r="B250" s="7"/>
      <c r="C250" s="7"/>
      <c r="D250" s="5"/>
      <c r="E250" s="7"/>
      <c r="F250" s="6"/>
      <c r="G250" s="6"/>
      <c r="H2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0" s="22"/>
      <c r="J250" s="7"/>
      <c r="K250" s="43"/>
      <c r="L2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0" s="27" t="str">
        <f>IF(T_Channel[[#This Row],[ProviderName]]="","",COUNTIF($L$12:$L$9999,T_Channel[[#This Row],[ProviderName]]))</f>
        <v/>
      </c>
      <c r="N250" s="27" t="str">
        <f>IF(T_Channel[[#This Row],[Query]]="","Empty","Defined")</f>
        <v>Empty</v>
      </c>
      <c r="O2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0" s="21" t="str">
        <f>IF(T_Channel[[#This Row],[Check]]&lt;&gt;"OK","",ReferenceData!$L$5 &amp; "\" &amp; T_Channel[[#This Row],[ChannelNameFolder1]] &amp; "\" &amp; T_Channel[[#This Row],[ChannelNameFolder2]])</f>
        <v/>
      </c>
      <c r="S250" s="21" t="str">
        <f>IF(T_Channel[[#This Row],[Check]]&lt;&gt;"OK","", T_Channel[[#This Row],[ChannelSymbol]] &amp; ".evtx" )</f>
        <v/>
      </c>
      <c r="T250" s="21" t="str">
        <f>IF(T_Channel[[#This Row],[Check]]&lt;&gt;"OK","", T_Channel[[#This Row],[LogFolder]] &amp; "\" &amp; T_Channel[[#This Row],[LogFile]])</f>
        <v/>
      </c>
      <c r="U250" s="21" t="str">
        <f>IF(T_Channel[[#This Row],[Safekeeping of logs]]="","",VLOOKUP(T_Channel[[#This Row],[Safekeeping of logs]],T_List_LogMode[],2,FALSE))</f>
        <v/>
      </c>
      <c r="V2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1" spans="2:22" x14ac:dyDescent="0.25">
      <c r="B251" s="7"/>
      <c r="C251" s="7"/>
      <c r="D251" s="7"/>
      <c r="E251" s="7"/>
      <c r="F251" s="6"/>
      <c r="G251" s="6"/>
      <c r="H2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1" s="22"/>
      <c r="J251" s="7"/>
      <c r="K251" s="43"/>
      <c r="L2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1" s="27" t="str">
        <f>IF(T_Channel[[#This Row],[ProviderName]]="","",COUNTIF($L$12:$L$9999,T_Channel[[#This Row],[ProviderName]]))</f>
        <v/>
      </c>
      <c r="N251" s="27" t="str">
        <f>IF(T_Channel[[#This Row],[Query]]="","Empty","Defined")</f>
        <v>Empty</v>
      </c>
      <c r="O2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1" s="21" t="str">
        <f>IF(T_Channel[[#This Row],[Check]]&lt;&gt;"OK","",ReferenceData!$L$5 &amp; "\" &amp; T_Channel[[#This Row],[ChannelNameFolder1]] &amp; "\" &amp; T_Channel[[#This Row],[ChannelNameFolder2]])</f>
        <v/>
      </c>
      <c r="S251" s="21" t="str">
        <f>IF(T_Channel[[#This Row],[Check]]&lt;&gt;"OK","", T_Channel[[#This Row],[ChannelSymbol]] &amp; ".evtx" )</f>
        <v/>
      </c>
      <c r="T251" s="21" t="str">
        <f>IF(T_Channel[[#This Row],[Check]]&lt;&gt;"OK","", T_Channel[[#This Row],[LogFolder]] &amp; "\" &amp; T_Channel[[#This Row],[LogFile]])</f>
        <v/>
      </c>
      <c r="U251" s="21" t="str">
        <f>IF(T_Channel[[#This Row],[Safekeeping of logs]]="","",VLOOKUP(T_Channel[[#This Row],[Safekeeping of logs]],T_List_LogMode[],2,FALSE))</f>
        <v/>
      </c>
      <c r="V2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2" spans="2:22" x14ac:dyDescent="0.25">
      <c r="B252" s="7"/>
      <c r="C252" s="7"/>
      <c r="D252" s="7"/>
      <c r="E252" s="7"/>
      <c r="F252" s="6"/>
      <c r="G252" s="6"/>
      <c r="H2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2" s="22"/>
      <c r="J252" s="7"/>
      <c r="K252" s="43"/>
      <c r="L2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2" s="27" t="str">
        <f>IF(T_Channel[[#This Row],[ProviderName]]="","",COUNTIF($L$12:$L$9999,T_Channel[[#This Row],[ProviderName]]))</f>
        <v/>
      </c>
      <c r="N252" s="27" t="str">
        <f>IF(T_Channel[[#This Row],[Query]]="","Empty","Defined")</f>
        <v>Empty</v>
      </c>
      <c r="O2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2" s="21" t="str">
        <f>IF(T_Channel[[#This Row],[Check]]&lt;&gt;"OK","",ReferenceData!$L$5 &amp; "\" &amp; T_Channel[[#This Row],[ChannelNameFolder1]] &amp; "\" &amp; T_Channel[[#This Row],[ChannelNameFolder2]])</f>
        <v/>
      </c>
      <c r="S252" s="21" t="str">
        <f>IF(T_Channel[[#This Row],[Check]]&lt;&gt;"OK","", T_Channel[[#This Row],[ChannelSymbol]] &amp; ".evtx" )</f>
        <v/>
      </c>
      <c r="T252" s="21" t="str">
        <f>IF(T_Channel[[#This Row],[Check]]&lt;&gt;"OK","", T_Channel[[#This Row],[LogFolder]] &amp; "\" &amp; T_Channel[[#This Row],[LogFile]])</f>
        <v/>
      </c>
      <c r="U252" s="21" t="str">
        <f>IF(T_Channel[[#This Row],[Safekeeping of logs]]="","",VLOOKUP(T_Channel[[#This Row],[Safekeeping of logs]],T_List_LogMode[],2,FALSE))</f>
        <v/>
      </c>
      <c r="V2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3" spans="2:22" x14ac:dyDescent="0.25">
      <c r="B253" s="7"/>
      <c r="C253" s="7"/>
      <c r="D253" s="5"/>
      <c r="E253" s="7"/>
      <c r="F253" s="6"/>
      <c r="G253" s="6"/>
      <c r="H2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3" s="22"/>
      <c r="J253" s="7"/>
      <c r="K253" s="43"/>
      <c r="L2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3" s="27" t="str">
        <f>IF(T_Channel[[#This Row],[ProviderName]]="","",COUNTIF($L$12:$L$9999,T_Channel[[#This Row],[ProviderName]]))</f>
        <v/>
      </c>
      <c r="N253" s="27" t="str">
        <f>IF(T_Channel[[#This Row],[Query]]="","Empty","Defined")</f>
        <v>Empty</v>
      </c>
      <c r="O2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3" s="21" t="str">
        <f>IF(T_Channel[[#This Row],[Check]]&lt;&gt;"OK","",ReferenceData!$L$5 &amp; "\" &amp; T_Channel[[#This Row],[ChannelNameFolder1]] &amp; "\" &amp; T_Channel[[#This Row],[ChannelNameFolder2]])</f>
        <v/>
      </c>
      <c r="S253" s="21" t="str">
        <f>IF(T_Channel[[#This Row],[Check]]&lt;&gt;"OK","", T_Channel[[#This Row],[ChannelSymbol]] &amp; ".evtx" )</f>
        <v/>
      </c>
      <c r="T253" s="21" t="str">
        <f>IF(T_Channel[[#This Row],[Check]]&lt;&gt;"OK","", T_Channel[[#This Row],[LogFolder]] &amp; "\" &amp; T_Channel[[#This Row],[LogFile]])</f>
        <v/>
      </c>
      <c r="U253" s="21" t="str">
        <f>IF(T_Channel[[#This Row],[Safekeeping of logs]]="","",VLOOKUP(T_Channel[[#This Row],[Safekeeping of logs]],T_List_LogMode[],2,FALSE))</f>
        <v/>
      </c>
      <c r="V2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4" spans="2:22" x14ac:dyDescent="0.25">
      <c r="B254" s="7"/>
      <c r="C254" s="7"/>
      <c r="D254" s="5"/>
      <c r="E254" s="7"/>
      <c r="F254" s="6"/>
      <c r="G254" s="6"/>
      <c r="H2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4" s="22"/>
      <c r="J254" s="7"/>
      <c r="K254" s="43"/>
      <c r="L2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4" s="27" t="str">
        <f>IF(T_Channel[[#This Row],[ProviderName]]="","",COUNTIF($L$12:$L$9999,T_Channel[[#This Row],[ProviderName]]))</f>
        <v/>
      </c>
      <c r="N254" s="27" t="str">
        <f>IF(T_Channel[[#This Row],[Query]]="","Empty","Defined")</f>
        <v>Empty</v>
      </c>
      <c r="O2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4" s="21" t="str">
        <f>IF(T_Channel[[#This Row],[Check]]&lt;&gt;"OK","",ReferenceData!$L$5 &amp; "\" &amp; T_Channel[[#This Row],[ChannelNameFolder1]] &amp; "\" &amp; T_Channel[[#This Row],[ChannelNameFolder2]])</f>
        <v/>
      </c>
      <c r="S254" s="21" t="str">
        <f>IF(T_Channel[[#This Row],[Check]]&lt;&gt;"OK","", T_Channel[[#This Row],[ChannelSymbol]] &amp; ".evtx" )</f>
        <v/>
      </c>
      <c r="T254" s="21" t="str">
        <f>IF(T_Channel[[#This Row],[Check]]&lt;&gt;"OK","", T_Channel[[#This Row],[LogFolder]] &amp; "\" &amp; T_Channel[[#This Row],[LogFile]])</f>
        <v/>
      </c>
      <c r="U254" s="21" t="str">
        <f>IF(T_Channel[[#This Row],[Safekeeping of logs]]="","",VLOOKUP(T_Channel[[#This Row],[Safekeeping of logs]],T_List_LogMode[],2,FALSE))</f>
        <v/>
      </c>
      <c r="V2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5" spans="2:22" x14ac:dyDescent="0.25">
      <c r="B255" s="7"/>
      <c r="C255" s="7"/>
      <c r="D255" s="7"/>
      <c r="E255" s="7"/>
      <c r="F255" s="6"/>
      <c r="G255" s="6"/>
      <c r="H2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5" s="22"/>
      <c r="J255" s="7"/>
      <c r="K255" s="43"/>
      <c r="L2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5" s="27" t="str">
        <f>IF(T_Channel[[#This Row],[ProviderName]]="","",COUNTIF($L$12:$L$9999,T_Channel[[#This Row],[ProviderName]]))</f>
        <v/>
      </c>
      <c r="N255" s="27" t="str">
        <f>IF(T_Channel[[#This Row],[Query]]="","Empty","Defined")</f>
        <v>Empty</v>
      </c>
      <c r="O2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5" s="21" t="str">
        <f>IF(T_Channel[[#This Row],[Check]]&lt;&gt;"OK","",ReferenceData!$L$5 &amp; "\" &amp; T_Channel[[#This Row],[ChannelNameFolder1]] &amp; "\" &amp; T_Channel[[#This Row],[ChannelNameFolder2]])</f>
        <v/>
      </c>
      <c r="S255" s="21" t="str">
        <f>IF(T_Channel[[#This Row],[Check]]&lt;&gt;"OK","", T_Channel[[#This Row],[ChannelSymbol]] &amp; ".evtx" )</f>
        <v/>
      </c>
      <c r="T255" s="21" t="str">
        <f>IF(T_Channel[[#This Row],[Check]]&lt;&gt;"OK","", T_Channel[[#This Row],[LogFolder]] &amp; "\" &amp; T_Channel[[#This Row],[LogFile]])</f>
        <v/>
      </c>
      <c r="U255" s="21" t="str">
        <f>IF(T_Channel[[#This Row],[Safekeeping of logs]]="","",VLOOKUP(T_Channel[[#This Row],[Safekeeping of logs]],T_List_LogMode[],2,FALSE))</f>
        <v/>
      </c>
      <c r="V2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6" spans="2:22" x14ac:dyDescent="0.25">
      <c r="B256" s="7"/>
      <c r="C256" s="7"/>
      <c r="D256" s="7"/>
      <c r="E256" s="7"/>
      <c r="F256" s="6"/>
      <c r="G256" s="6"/>
      <c r="H2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6" s="22"/>
      <c r="J256" s="7"/>
      <c r="K256" s="43"/>
      <c r="L2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6" s="27" t="str">
        <f>IF(T_Channel[[#This Row],[ProviderName]]="","",COUNTIF($L$12:$L$9999,T_Channel[[#This Row],[ProviderName]]))</f>
        <v/>
      </c>
      <c r="N256" s="27" t="str">
        <f>IF(T_Channel[[#This Row],[Query]]="","Empty","Defined")</f>
        <v>Empty</v>
      </c>
      <c r="O2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6" s="21" t="str">
        <f>IF(T_Channel[[#This Row],[Check]]&lt;&gt;"OK","",ReferenceData!$L$5 &amp; "\" &amp; T_Channel[[#This Row],[ChannelNameFolder1]] &amp; "\" &amp; T_Channel[[#This Row],[ChannelNameFolder2]])</f>
        <v/>
      </c>
      <c r="S256" s="21" t="str">
        <f>IF(T_Channel[[#This Row],[Check]]&lt;&gt;"OK","", T_Channel[[#This Row],[ChannelSymbol]] &amp; ".evtx" )</f>
        <v/>
      </c>
      <c r="T256" s="21" t="str">
        <f>IF(T_Channel[[#This Row],[Check]]&lt;&gt;"OK","", T_Channel[[#This Row],[LogFolder]] &amp; "\" &amp; T_Channel[[#This Row],[LogFile]])</f>
        <v/>
      </c>
      <c r="U256" s="21" t="str">
        <f>IF(T_Channel[[#This Row],[Safekeeping of logs]]="","",VLOOKUP(T_Channel[[#This Row],[Safekeeping of logs]],T_List_LogMode[],2,FALSE))</f>
        <v/>
      </c>
      <c r="V2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7" spans="2:22" x14ac:dyDescent="0.25">
      <c r="B257" s="7"/>
      <c r="C257" s="7"/>
      <c r="D257" s="5"/>
      <c r="E257" s="7"/>
      <c r="F257" s="6"/>
      <c r="G257" s="6"/>
      <c r="H2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7" s="22"/>
      <c r="J257" s="7"/>
      <c r="K257" s="43"/>
      <c r="L2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7" s="27" t="str">
        <f>IF(T_Channel[[#This Row],[ProviderName]]="","",COUNTIF($L$12:$L$9999,T_Channel[[#This Row],[ProviderName]]))</f>
        <v/>
      </c>
      <c r="N257" s="27" t="str">
        <f>IF(T_Channel[[#This Row],[Query]]="","Empty","Defined")</f>
        <v>Empty</v>
      </c>
      <c r="O2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7" s="21" t="str">
        <f>IF(T_Channel[[#This Row],[Check]]&lt;&gt;"OK","",ReferenceData!$L$5 &amp; "\" &amp; T_Channel[[#This Row],[ChannelNameFolder1]] &amp; "\" &amp; T_Channel[[#This Row],[ChannelNameFolder2]])</f>
        <v/>
      </c>
      <c r="S257" s="21" t="str">
        <f>IF(T_Channel[[#This Row],[Check]]&lt;&gt;"OK","", T_Channel[[#This Row],[ChannelSymbol]] &amp; ".evtx" )</f>
        <v/>
      </c>
      <c r="T257" s="21" t="str">
        <f>IF(T_Channel[[#This Row],[Check]]&lt;&gt;"OK","", T_Channel[[#This Row],[LogFolder]] &amp; "\" &amp; T_Channel[[#This Row],[LogFile]])</f>
        <v/>
      </c>
      <c r="U257" s="21" t="str">
        <f>IF(T_Channel[[#This Row],[Safekeeping of logs]]="","",VLOOKUP(T_Channel[[#This Row],[Safekeeping of logs]],T_List_LogMode[],2,FALSE))</f>
        <v/>
      </c>
      <c r="V2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8" spans="2:22" x14ac:dyDescent="0.25">
      <c r="B258" s="7"/>
      <c r="C258" s="7"/>
      <c r="D258" s="5"/>
      <c r="E258" s="7"/>
      <c r="F258" s="6"/>
      <c r="G258" s="6"/>
      <c r="H2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8" s="22"/>
      <c r="J258" s="7"/>
      <c r="K258" s="43"/>
      <c r="L2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8" s="27" t="str">
        <f>IF(T_Channel[[#This Row],[ProviderName]]="","",COUNTIF($L$12:$L$9999,T_Channel[[#This Row],[ProviderName]]))</f>
        <v/>
      </c>
      <c r="N258" s="27" t="str">
        <f>IF(T_Channel[[#This Row],[Query]]="","Empty","Defined")</f>
        <v>Empty</v>
      </c>
      <c r="O2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8" s="21" t="str">
        <f>IF(T_Channel[[#This Row],[Check]]&lt;&gt;"OK","",ReferenceData!$L$5 &amp; "\" &amp; T_Channel[[#This Row],[ChannelNameFolder1]] &amp; "\" &amp; T_Channel[[#This Row],[ChannelNameFolder2]])</f>
        <v/>
      </c>
      <c r="S258" s="21" t="str">
        <f>IF(T_Channel[[#This Row],[Check]]&lt;&gt;"OK","", T_Channel[[#This Row],[ChannelSymbol]] &amp; ".evtx" )</f>
        <v/>
      </c>
      <c r="T258" s="21" t="str">
        <f>IF(T_Channel[[#This Row],[Check]]&lt;&gt;"OK","", T_Channel[[#This Row],[LogFolder]] &amp; "\" &amp; T_Channel[[#This Row],[LogFile]])</f>
        <v/>
      </c>
      <c r="U258" s="21" t="str">
        <f>IF(T_Channel[[#This Row],[Safekeeping of logs]]="","",VLOOKUP(T_Channel[[#This Row],[Safekeeping of logs]],T_List_LogMode[],2,FALSE))</f>
        <v/>
      </c>
      <c r="V2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59" spans="2:22" x14ac:dyDescent="0.25">
      <c r="B259" s="7"/>
      <c r="C259" s="7"/>
      <c r="D259" s="7"/>
      <c r="E259" s="7"/>
      <c r="F259" s="6"/>
      <c r="G259" s="6"/>
      <c r="H2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59" s="22"/>
      <c r="J259" s="7"/>
      <c r="K259" s="43"/>
      <c r="L2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59" s="27" t="str">
        <f>IF(T_Channel[[#This Row],[ProviderName]]="","",COUNTIF($L$12:$L$9999,T_Channel[[#This Row],[ProviderName]]))</f>
        <v/>
      </c>
      <c r="N259" s="27" t="str">
        <f>IF(T_Channel[[#This Row],[Query]]="","Empty","Defined")</f>
        <v>Empty</v>
      </c>
      <c r="O2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59" s="21" t="str">
        <f>IF(T_Channel[[#This Row],[Check]]&lt;&gt;"OK","",ReferenceData!$L$5 &amp; "\" &amp; T_Channel[[#This Row],[ChannelNameFolder1]] &amp; "\" &amp; T_Channel[[#This Row],[ChannelNameFolder2]])</f>
        <v/>
      </c>
      <c r="S259" s="21" t="str">
        <f>IF(T_Channel[[#This Row],[Check]]&lt;&gt;"OK","", T_Channel[[#This Row],[ChannelSymbol]] &amp; ".evtx" )</f>
        <v/>
      </c>
      <c r="T259" s="21" t="str">
        <f>IF(T_Channel[[#This Row],[Check]]&lt;&gt;"OK","", T_Channel[[#This Row],[LogFolder]] &amp; "\" &amp; T_Channel[[#This Row],[LogFile]])</f>
        <v/>
      </c>
      <c r="U259" s="21" t="str">
        <f>IF(T_Channel[[#This Row],[Safekeeping of logs]]="","",VLOOKUP(T_Channel[[#This Row],[Safekeeping of logs]],T_List_LogMode[],2,FALSE))</f>
        <v/>
      </c>
      <c r="V2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0" spans="2:22" x14ac:dyDescent="0.25">
      <c r="B260" s="7"/>
      <c r="C260" s="7"/>
      <c r="D260" s="7"/>
      <c r="E260" s="7"/>
      <c r="F260" s="6"/>
      <c r="G260" s="6"/>
      <c r="H2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0" s="22"/>
      <c r="J260" s="7"/>
      <c r="K260" s="43"/>
      <c r="L2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0" s="27" t="str">
        <f>IF(T_Channel[[#This Row],[ProviderName]]="","",COUNTIF($L$12:$L$9999,T_Channel[[#This Row],[ProviderName]]))</f>
        <v/>
      </c>
      <c r="N260" s="27" t="str">
        <f>IF(T_Channel[[#This Row],[Query]]="","Empty","Defined")</f>
        <v>Empty</v>
      </c>
      <c r="O2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0" s="21" t="str">
        <f>IF(T_Channel[[#This Row],[Check]]&lt;&gt;"OK","",ReferenceData!$L$5 &amp; "\" &amp; T_Channel[[#This Row],[ChannelNameFolder1]] &amp; "\" &amp; T_Channel[[#This Row],[ChannelNameFolder2]])</f>
        <v/>
      </c>
      <c r="S260" s="21" t="str">
        <f>IF(T_Channel[[#This Row],[Check]]&lt;&gt;"OK","", T_Channel[[#This Row],[ChannelSymbol]] &amp; ".evtx" )</f>
        <v/>
      </c>
      <c r="T260" s="21" t="str">
        <f>IF(T_Channel[[#This Row],[Check]]&lt;&gt;"OK","", T_Channel[[#This Row],[LogFolder]] &amp; "\" &amp; T_Channel[[#This Row],[LogFile]])</f>
        <v/>
      </c>
      <c r="U260" s="21" t="str">
        <f>IF(T_Channel[[#This Row],[Safekeeping of logs]]="","",VLOOKUP(T_Channel[[#This Row],[Safekeeping of logs]],T_List_LogMode[],2,FALSE))</f>
        <v/>
      </c>
      <c r="V2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1" spans="2:22" x14ac:dyDescent="0.25">
      <c r="B261" s="7"/>
      <c r="C261" s="7"/>
      <c r="D261" s="7"/>
      <c r="E261" s="7"/>
      <c r="F261" s="6"/>
      <c r="G261" s="6"/>
      <c r="H2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1" s="22"/>
      <c r="J261" s="7"/>
      <c r="K261" s="43"/>
      <c r="L2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1" s="27" t="str">
        <f>IF(T_Channel[[#This Row],[ProviderName]]="","",COUNTIF($L$12:$L$9999,T_Channel[[#This Row],[ProviderName]]))</f>
        <v/>
      </c>
      <c r="N261" s="27" t="str">
        <f>IF(T_Channel[[#This Row],[Query]]="","Empty","Defined")</f>
        <v>Empty</v>
      </c>
      <c r="O2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1" s="21" t="str">
        <f>IF(T_Channel[[#This Row],[Check]]&lt;&gt;"OK","",ReferenceData!$L$5 &amp; "\" &amp; T_Channel[[#This Row],[ChannelNameFolder1]] &amp; "\" &amp; T_Channel[[#This Row],[ChannelNameFolder2]])</f>
        <v/>
      </c>
      <c r="S261" s="21" t="str">
        <f>IF(T_Channel[[#This Row],[Check]]&lt;&gt;"OK","", T_Channel[[#This Row],[ChannelSymbol]] &amp; ".evtx" )</f>
        <v/>
      </c>
      <c r="T261" s="21" t="str">
        <f>IF(T_Channel[[#This Row],[Check]]&lt;&gt;"OK","", T_Channel[[#This Row],[LogFolder]] &amp; "\" &amp; T_Channel[[#This Row],[LogFile]])</f>
        <v/>
      </c>
      <c r="U261" s="21" t="str">
        <f>IF(T_Channel[[#This Row],[Safekeeping of logs]]="","",VLOOKUP(T_Channel[[#This Row],[Safekeeping of logs]],T_List_LogMode[],2,FALSE))</f>
        <v/>
      </c>
      <c r="V2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2" spans="2:22" x14ac:dyDescent="0.25">
      <c r="B262" s="7"/>
      <c r="C262" s="7"/>
      <c r="D262" s="7"/>
      <c r="E262" s="7"/>
      <c r="F262" s="6"/>
      <c r="G262" s="6"/>
      <c r="H2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2" s="22"/>
      <c r="J262" s="7"/>
      <c r="K262" s="43"/>
      <c r="L2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2" s="27" t="str">
        <f>IF(T_Channel[[#This Row],[ProviderName]]="","",COUNTIF($L$12:$L$9999,T_Channel[[#This Row],[ProviderName]]))</f>
        <v/>
      </c>
      <c r="N262" s="27" t="str">
        <f>IF(T_Channel[[#This Row],[Query]]="","Empty","Defined")</f>
        <v>Empty</v>
      </c>
      <c r="O2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2" s="21" t="str">
        <f>IF(T_Channel[[#This Row],[Check]]&lt;&gt;"OK","",ReferenceData!$L$5 &amp; "\" &amp; T_Channel[[#This Row],[ChannelNameFolder1]] &amp; "\" &amp; T_Channel[[#This Row],[ChannelNameFolder2]])</f>
        <v/>
      </c>
      <c r="S262" s="21" t="str">
        <f>IF(T_Channel[[#This Row],[Check]]&lt;&gt;"OK","", T_Channel[[#This Row],[ChannelSymbol]] &amp; ".evtx" )</f>
        <v/>
      </c>
      <c r="T262" s="21" t="str">
        <f>IF(T_Channel[[#This Row],[Check]]&lt;&gt;"OK","", T_Channel[[#This Row],[LogFolder]] &amp; "\" &amp; T_Channel[[#This Row],[LogFile]])</f>
        <v/>
      </c>
      <c r="U262" s="21" t="str">
        <f>IF(T_Channel[[#This Row],[Safekeeping of logs]]="","",VLOOKUP(T_Channel[[#This Row],[Safekeeping of logs]],T_List_LogMode[],2,FALSE))</f>
        <v/>
      </c>
      <c r="V2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3" spans="2:22" x14ac:dyDescent="0.25">
      <c r="B263" s="7"/>
      <c r="C263" s="7"/>
      <c r="D263" s="7"/>
      <c r="E263" s="7"/>
      <c r="F263" s="6"/>
      <c r="G263" s="6"/>
      <c r="H2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3" s="22"/>
      <c r="J263" s="7"/>
      <c r="K263" s="43"/>
      <c r="L2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3" s="27" t="str">
        <f>IF(T_Channel[[#This Row],[ProviderName]]="","",COUNTIF($L$12:$L$9999,T_Channel[[#This Row],[ProviderName]]))</f>
        <v/>
      </c>
      <c r="N263" s="27" t="str">
        <f>IF(T_Channel[[#This Row],[Query]]="","Empty","Defined")</f>
        <v>Empty</v>
      </c>
      <c r="O2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3" s="21" t="str">
        <f>IF(T_Channel[[#This Row],[Check]]&lt;&gt;"OK","",ReferenceData!$L$5 &amp; "\" &amp; T_Channel[[#This Row],[ChannelNameFolder1]] &amp; "\" &amp; T_Channel[[#This Row],[ChannelNameFolder2]])</f>
        <v/>
      </c>
      <c r="S263" s="21" t="str">
        <f>IF(T_Channel[[#This Row],[Check]]&lt;&gt;"OK","", T_Channel[[#This Row],[ChannelSymbol]] &amp; ".evtx" )</f>
        <v/>
      </c>
      <c r="T263" s="21" t="str">
        <f>IF(T_Channel[[#This Row],[Check]]&lt;&gt;"OK","", T_Channel[[#This Row],[LogFolder]] &amp; "\" &amp; T_Channel[[#This Row],[LogFile]])</f>
        <v/>
      </c>
      <c r="U263" s="21" t="str">
        <f>IF(T_Channel[[#This Row],[Safekeeping of logs]]="","",VLOOKUP(T_Channel[[#This Row],[Safekeeping of logs]],T_List_LogMode[],2,FALSE))</f>
        <v/>
      </c>
      <c r="V2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4" spans="2:22" x14ac:dyDescent="0.25">
      <c r="B264" s="7"/>
      <c r="C264" s="7"/>
      <c r="D264" s="7"/>
      <c r="E264" s="7"/>
      <c r="F264" s="6"/>
      <c r="G264" s="6"/>
      <c r="H2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4" s="22"/>
      <c r="J264" s="7"/>
      <c r="K264" s="43"/>
      <c r="L2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4" s="27" t="str">
        <f>IF(T_Channel[[#This Row],[ProviderName]]="","",COUNTIF($L$12:$L$9999,T_Channel[[#This Row],[ProviderName]]))</f>
        <v/>
      </c>
      <c r="N264" s="27" t="str">
        <f>IF(T_Channel[[#This Row],[Query]]="","Empty","Defined")</f>
        <v>Empty</v>
      </c>
      <c r="O2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4" s="21" t="str">
        <f>IF(T_Channel[[#This Row],[Check]]&lt;&gt;"OK","",ReferenceData!$L$5 &amp; "\" &amp; T_Channel[[#This Row],[ChannelNameFolder1]] &amp; "\" &amp; T_Channel[[#This Row],[ChannelNameFolder2]])</f>
        <v/>
      </c>
      <c r="S264" s="21" t="str">
        <f>IF(T_Channel[[#This Row],[Check]]&lt;&gt;"OK","", T_Channel[[#This Row],[ChannelSymbol]] &amp; ".evtx" )</f>
        <v/>
      </c>
      <c r="T264" s="21" t="str">
        <f>IF(T_Channel[[#This Row],[Check]]&lt;&gt;"OK","", T_Channel[[#This Row],[LogFolder]] &amp; "\" &amp; T_Channel[[#This Row],[LogFile]])</f>
        <v/>
      </c>
      <c r="U264" s="21" t="str">
        <f>IF(T_Channel[[#This Row],[Safekeeping of logs]]="","",VLOOKUP(T_Channel[[#This Row],[Safekeeping of logs]],T_List_LogMode[],2,FALSE))</f>
        <v/>
      </c>
      <c r="V2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5" spans="2:22" x14ac:dyDescent="0.25">
      <c r="B265" s="7"/>
      <c r="C265" s="7"/>
      <c r="D265" s="7"/>
      <c r="E265" s="7"/>
      <c r="F265" s="6"/>
      <c r="G265" s="6"/>
      <c r="H2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5" s="22"/>
      <c r="J265" s="7"/>
      <c r="K265" s="43"/>
      <c r="L2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5" s="27" t="str">
        <f>IF(T_Channel[[#This Row],[ProviderName]]="","",COUNTIF($L$12:$L$9999,T_Channel[[#This Row],[ProviderName]]))</f>
        <v/>
      </c>
      <c r="N265" s="27" t="str">
        <f>IF(T_Channel[[#This Row],[Query]]="","Empty","Defined")</f>
        <v>Empty</v>
      </c>
      <c r="O2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5" s="21" t="str">
        <f>IF(T_Channel[[#This Row],[Check]]&lt;&gt;"OK","",ReferenceData!$L$5 &amp; "\" &amp; T_Channel[[#This Row],[ChannelNameFolder1]] &amp; "\" &amp; T_Channel[[#This Row],[ChannelNameFolder2]])</f>
        <v/>
      </c>
      <c r="S265" s="21" t="str">
        <f>IF(T_Channel[[#This Row],[Check]]&lt;&gt;"OK","", T_Channel[[#This Row],[ChannelSymbol]] &amp; ".evtx" )</f>
        <v/>
      </c>
      <c r="T265" s="21" t="str">
        <f>IF(T_Channel[[#This Row],[Check]]&lt;&gt;"OK","", T_Channel[[#This Row],[LogFolder]] &amp; "\" &amp; T_Channel[[#This Row],[LogFile]])</f>
        <v/>
      </c>
      <c r="U265" s="21" t="str">
        <f>IF(T_Channel[[#This Row],[Safekeeping of logs]]="","",VLOOKUP(T_Channel[[#This Row],[Safekeeping of logs]],T_List_LogMode[],2,FALSE))</f>
        <v/>
      </c>
      <c r="V2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6" spans="2:22" x14ac:dyDescent="0.25">
      <c r="B266" s="7"/>
      <c r="C266" s="7"/>
      <c r="D266" s="7"/>
      <c r="E266" s="7"/>
      <c r="F266" s="6"/>
      <c r="G266" s="6"/>
      <c r="H2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6" s="22"/>
      <c r="J266" s="7"/>
      <c r="K266" s="43"/>
      <c r="L2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6" s="27" t="str">
        <f>IF(T_Channel[[#This Row],[ProviderName]]="","",COUNTIF($L$12:$L$9999,T_Channel[[#This Row],[ProviderName]]))</f>
        <v/>
      </c>
      <c r="N266" s="27" t="str">
        <f>IF(T_Channel[[#This Row],[Query]]="","Empty","Defined")</f>
        <v>Empty</v>
      </c>
      <c r="O2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6" s="21" t="str">
        <f>IF(T_Channel[[#This Row],[Check]]&lt;&gt;"OK","",ReferenceData!$L$5 &amp; "\" &amp; T_Channel[[#This Row],[ChannelNameFolder1]] &amp; "\" &amp; T_Channel[[#This Row],[ChannelNameFolder2]])</f>
        <v/>
      </c>
      <c r="S266" s="21" t="str">
        <f>IF(T_Channel[[#This Row],[Check]]&lt;&gt;"OK","", T_Channel[[#This Row],[ChannelSymbol]] &amp; ".evtx" )</f>
        <v/>
      </c>
      <c r="T266" s="21" t="str">
        <f>IF(T_Channel[[#This Row],[Check]]&lt;&gt;"OK","", T_Channel[[#This Row],[LogFolder]] &amp; "\" &amp; T_Channel[[#This Row],[LogFile]])</f>
        <v/>
      </c>
      <c r="U266" s="21" t="str">
        <f>IF(T_Channel[[#This Row],[Safekeeping of logs]]="","",VLOOKUP(T_Channel[[#This Row],[Safekeeping of logs]],T_List_LogMode[],2,FALSE))</f>
        <v/>
      </c>
      <c r="V2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7" spans="2:22" x14ac:dyDescent="0.25">
      <c r="B267" s="7"/>
      <c r="C267" s="7"/>
      <c r="D267" s="7"/>
      <c r="E267" s="7"/>
      <c r="F267" s="6"/>
      <c r="G267" s="6"/>
      <c r="H2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7" s="22"/>
      <c r="J267" s="7"/>
      <c r="K267" s="43"/>
      <c r="L2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7" s="27" t="str">
        <f>IF(T_Channel[[#This Row],[ProviderName]]="","",COUNTIF($L$12:$L$9999,T_Channel[[#This Row],[ProviderName]]))</f>
        <v/>
      </c>
      <c r="N267" s="27" t="str">
        <f>IF(T_Channel[[#This Row],[Query]]="","Empty","Defined")</f>
        <v>Empty</v>
      </c>
      <c r="O2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7" s="21" t="str">
        <f>IF(T_Channel[[#This Row],[Check]]&lt;&gt;"OK","",ReferenceData!$L$5 &amp; "\" &amp; T_Channel[[#This Row],[ChannelNameFolder1]] &amp; "\" &amp; T_Channel[[#This Row],[ChannelNameFolder2]])</f>
        <v/>
      </c>
      <c r="S267" s="21" t="str">
        <f>IF(T_Channel[[#This Row],[Check]]&lt;&gt;"OK","", T_Channel[[#This Row],[ChannelSymbol]] &amp; ".evtx" )</f>
        <v/>
      </c>
      <c r="T267" s="21" t="str">
        <f>IF(T_Channel[[#This Row],[Check]]&lt;&gt;"OK","", T_Channel[[#This Row],[LogFolder]] &amp; "\" &amp; T_Channel[[#This Row],[LogFile]])</f>
        <v/>
      </c>
      <c r="U267" s="21" t="str">
        <f>IF(T_Channel[[#This Row],[Safekeeping of logs]]="","",VLOOKUP(T_Channel[[#This Row],[Safekeeping of logs]],T_List_LogMode[],2,FALSE))</f>
        <v/>
      </c>
      <c r="V2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8" spans="2:22" x14ac:dyDescent="0.25">
      <c r="B268" s="7"/>
      <c r="C268" s="7"/>
      <c r="D268" s="7"/>
      <c r="E268" s="7"/>
      <c r="F268" s="6"/>
      <c r="G268" s="6"/>
      <c r="H2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8" s="22"/>
      <c r="J268" s="7"/>
      <c r="K268" s="43"/>
      <c r="L2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8" s="27" t="str">
        <f>IF(T_Channel[[#This Row],[ProviderName]]="","",COUNTIF($L$12:$L$9999,T_Channel[[#This Row],[ProviderName]]))</f>
        <v/>
      </c>
      <c r="N268" s="27" t="str">
        <f>IF(T_Channel[[#This Row],[Query]]="","Empty","Defined")</f>
        <v>Empty</v>
      </c>
      <c r="O2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8" s="21" t="str">
        <f>IF(T_Channel[[#This Row],[Check]]&lt;&gt;"OK","",ReferenceData!$L$5 &amp; "\" &amp; T_Channel[[#This Row],[ChannelNameFolder1]] &amp; "\" &amp; T_Channel[[#This Row],[ChannelNameFolder2]])</f>
        <v/>
      </c>
      <c r="S268" s="21" t="str">
        <f>IF(T_Channel[[#This Row],[Check]]&lt;&gt;"OK","", T_Channel[[#This Row],[ChannelSymbol]] &amp; ".evtx" )</f>
        <v/>
      </c>
      <c r="T268" s="21" t="str">
        <f>IF(T_Channel[[#This Row],[Check]]&lt;&gt;"OK","", T_Channel[[#This Row],[LogFolder]] &amp; "\" &amp; T_Channel[[#This Row],[LogFile]])</f>
        <v/>
      </c>
      <c r="U268" s="21" t="str">
        <f>IF(T_Channel[[#This Row],[Safekeeping of logs]]="","",VLOOKUP(T_Channel[[#This Row],[Safekeeping of logs]],T_List_LogMode[],2,FALSE))</f>
        <v/>
      </c>
      <c r="V2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69" spans="2:22" x14ac:dyDescent="0.25">
      <c r="B269" s="7"/>
      <c r="C269" s="7"/>
      <c r="D269" s="7"/>
      <c r="E269" s="7"/>
      <c r="F269" s="6"/>
      <c r="G269" s="6"/>
      <c r="H2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69" s="22"/>
      <c r="J269" s="7"/>
      <c r="K269" s="43"/>
      <c r="L2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69" s="27" t="str">
        <f>IF(T_Channel[[#This Row],[ProviderName]]="","",COUNTIF($L$12:$L$9999,T_Channel[[#This Row],[ProviderName]]))</f>
        <v/>
      </c>
      <c r="N269" s="27" t="str">
        <f>IF(T_Channel[[#This Row],[Query]]="","Empty","Defined")</f>
        <v>Empty</v>
      </c>
      <c r="O2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69" s="21" t="str">
        <f>IF(T_Channel[[#This Row],[Check]]&lt;&gt;"OK","",ReferenceData!$L$5 &amp; "\" &amp; T_Channel[[#This Row],[ChannelNameFolder1]] &amp; "\" &amp; T_Channel[[#This Row],[ChannelNameFolder2]])</f>
        <v/>
      </c>
      <c r="S269" s="21" t="str">
        <f>IF(T_Channel[[#This Row],[Check]]&lt;&gt;"OK","", T_Channel[[#This Row],[ChannelSymbol]] &amp; ".evtx" )</f>
        <v/>
      </c>
      <c r="T269" s="21" t="str">
        <f>IF(T_Channel[[#This Row],[Check]]&lt;&gt;"OK","", T_Channel[[#This Row],[LogFolder]] &amp; "\" &amp; T_Channel[[#This Row],[LogFile]])</f>
        <v/>
      </c>
      <c r="U269" s="21" t="str">
        <f>IF(T_Channel[[#This Row],[Safekeeping of logs]]="","",VLOOKUP(T_Channel[[#This Row],[Safekeeping of logs]],T_List_LogMode[],2,FALSE))</f>
        <v/>
      </c>
      <c r="V2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0" spans="2:22" x14ac:dyDescent="0.25">
      <c r="B270" s="7"/>
      <c r="C270" s="7"/>
      <c r="D270" s="7"/>
      <c r="E270" s="7"/>
      <c r="F270" s="6"/>
      <c r="G270" s="6"/>
      <c r="H2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0" s="22"/>
      <c r="J270" s="7"/>
      <c r="K270" s="43"/>
      <c r="L2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0" s="27" t="str">
        <f>IF(T_Channel[[#This Row],[ProviderName]]="","",COUNTIF($L$12:$L$9999,T_Channel[[#This Row],[ProviderName]]))</f>
        <v/>
      </c>
      <c r="N270" s="27" t="str">
        <f>IF(T_Channel[[#This Row],[Query]]="","Empty","Defined")</f>
        <v>Empty</v>
      </c>
      <c r="O2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0" s="21" t="str">
        <f>IF(T_Channel[[#This Row],[Check]]&lt;&gt;"OK","",ReferenceData!$L$5 &amp; "\" &amp; T_Channel[[#This Row],[ChannelNameFolder1]] &amp; "\" &amp; T_Channel[[#This Row],[ChannelNameFolder2]])</f>
        <v/>
      </c>
      <c r="S270" s="21" t="str">
        <f>IF(T_Channel[[#This Row],[Check]]&lt;&gt;"OK","", T_Channel[[#This Row],[ChannelSymbol]] &amp; ".evtx" )</f>
        <v/>
      </c>
      <c r="T270" s="21" t="str">
        <f>IF(T_Channel[[#This Row],[Check]]&lt;&gt;"OK","", T_Channel[[#This Row],[LogFolder]] &amp; "\" &amp; T_Channel[[#This Row],[LogFile]])</f>
        <v/>
      </c>
      <c r="U270" s="21" t="str">
        <f>IF(T_Channel[[#This Row],[Safekeeping of logs]]="","",VLOOKUP(T_Channel[[#This Row],[Safekeeping of logs]],T_List_LogMode[],2,FALSE))</f>
        <v/>
      </c>
      <c r="V2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1" spans="2:22" x14ac:dyDescent="0.25">
      <c r="B271" s="7"/>
      <c r="C271" s="7"/>
      <c r="D271" s="7"/>
      <c r="E271" s="7"/>
      <c r="F271" s="6"/>
      <c r="G271" s="6"/>
      <c r="H2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1" s="22"/>
      <c r="J271" s="7"/>
      <c r="K271" s="43"/>
      <c r="L2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1" s="27" t="str">
        <f>IF(T_Channel[[#This Row],[ProviderName]]="","",COUNTIF($L$12:$L$9999,T_Channel[[#This Row],[ProviderName]]))</f>
        <v/>
      </c>
      <c r="N271" s="27" t="str">
        <f>IF(T_Channel[[#This Row],[Query]]="","Empty","Defined")</f>
        <v>Empty</v>
      </c>
      <c r="O2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1" s="21" t="str">
        <f>IF(T_Channel[[#This Row],[Check]]&lt;&gt;"OK","",ReferenceData!$L$5 &amp; "\" &amp; T_Channel[[#This Row],[ChannelNameFolder1]] &amp; "\" &amp; T_Channel[[#This Row],[ChannelNameFolder2]])</f>
        <v/>
      </c>
      <c r="S271" s="21" t="str">
        <f>IF(T_Channel[[#This Row],[Check]]&lt;&gt;"OK","", T_Channel[[#This Row],[ChannelSymbol]] &amp; ".evtx" )</f>
        <v/>
      </c>
      <c r="T271" s="21" t="str">
        <f>IF(T_Channel[[#This Row],[Check]]&lt;&gt;"OK","", T_Channel[[#This Row],[LogFolder]] &amp; "\" &amp; T_Channel[[#This Row],[LogFile]])</f>
        <v/>
      </c>
      <c r="U271" s="21" t="str">
        <f>IF(T_Channel[[#This Row],[Safekeeping of logs]]="","",VLOOKUP(T_Channel[[#This Row],[Safekeeping of logs]],T_List_LogMode[],2,FALSE))</f>
        <v/>
      </c>
      <c r="V2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2" spans="2:22" x14ac:dyDescent="0.25">
      <c r="B272" s="7"/>
      <c r="C272" s="7"/>
      <c r="D272" s="7"/>
      <c r="E272" s="7"/>
      <c r="F272" s="6"/>
      <c r="G272" s="6"/>
      <c r="H2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2" s="22"/>
      <c r="J272" s="7"/>
      <c r="K272" s="43"/>
      <c r="L2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2" s="27" t="str">
        <f>IF(T_Channel[[#This Row],[ProviderName]]="","",COUNTIF($L$12:$L$9999,T_Channel[[#This Row],[ProviderName]]))</f>
        <v/>
      </c>
      <c r="N272" s="27" t="str">
        <f>IF(T_Channel[[#This Row],[Query]]="","Empty","Defined")</f>
        <v>Empty</v>
      </c>
      <c r="O27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2" s="21" t="str">
        <f>IF(T_Channel[[#This Row],[Check]]&lt;&gt;"OK","",ReferenceData!$L$5 &amp; "\" &amp; T_Channel[[#This Row],[ChannelNameFolder1]] &amp; "\" &amp; T_Channel[[#This Row],[ChannelNameFolder2]])</f>
        <v/>
      </c>
      <c r="S272" s="21" t="str">
        <f>IF(T_Channel[[#This Row],[Check]]&lt;&gt;"OK","", T_Channel[[#This Row],[ChannelSymbol]] &amp; ".evtx" )</f>
        <v/>
      </c>
      <c r="T272" s="21" t="str">
        <f>IF(T_Channel[[#This Row],[Check]]&lt;&gt;"OK","", T_Channel[[#This Row],[LogFolder]] &amp; "\" &amp; T_Channel[[#This Row],[LogFile]])</f>
        <v/>
      </c>
      <c r="U272" s="21" t="str">
        <f>IF(T_Channel[[#This Row],[Safekeeping of logs]]="","",VLOOKUP(T_Channel[[#This Row],[Safekeeping of logs]],T_List_LogMode[],2,FALSE))</f>
        <v/>
      </c>
      <c r="V2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3" spans="2:22" x14ac:dyDescent="0.25">
      <c r="B273" s="7"/>
      <c r="C273" s="7"/>
      <c r="D273" s="7"/>
      <c r="E273" s="7"/>
      <c r="F273" s="6"/>
      <c r="G273" s="6"/>
      <c r="H2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3" s="22"/>
      <c r="J273" s="7"/>
      <c r="K273" s="43"/>
      <c r="L2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3" s="27" t="str">
        <f>IF(T_Channel[[#This Row],[ProviderName]]="","",COUNTIF($L$12:$L$9999,T_Channel[[#This Row],[ProviderName]]))</f>
        <v/>
      </c>
      <c r="N273" s="27" t="str">
        <f>IF(T_Channel[[#This Row],[Query]]="","Empty","Defined")</f>
        <v>Empty</v>
      </c>
      <c r="O2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3" s="21" t="str">
        <f>IF(T_Channel[[#This Row],[Check]]&lt;&gt;"OK","",ReferenceData!$L$5 &amp; "\" &amp; T_Channel[[#This Row],[ChannelNameFolder1]] &amp; "\" &amp; T_Channel[[#This Row],[ChannelNameFolder2]])</f>
        <v/>
      </c>
      <c r="S273" s="21" t="str">
        <f>IF(T_Channel[[#This Row],[Check]]&lt;&gt;"OK","", T_Channel[[#This Row],[ChannelSymbol]] &amp; ".evtx" )</f>
        <v/>
      </c>
      <c r="T273" s="21" t="str">
        <f>IF(T_Channel[[#This Row],[Check]]&lt;&gt;"OK","", T_Channel[[#This Row],[LogFolder]] &amp; "\" &amp; T_Channel[[#This Row],[LogFile]])</f>
        <v/>
      </c>
      <c r="U273" s="21" t="str">
        <f>IF(T_Channel[[#This Row],[Safekeeping of logs]]="","",VLOOKUP(T_Channel[[#This Row],[Safekeeping of logs]],T_List_LogMode[],2,FALSE))</f>
        <v/>
      </c>
      <c r="V2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4" spans="2:22" x14ac:dyDescent="0.25">
      <c r="B274" s="7"/>
      <c r="C274" s="7"/>
      <c r="D274" s="7"/>
      <c r="E274" s="7"/>
      <c r="F274" s="6"/>
      <c r="G274" s="6"/>
      <c r="H2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4" s="22"/>
      <c r="J274" s="7"/>
      <c r="K274" s="43"/>
      <c r="L2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4" s="27" t="str">
        <f>IF(T_Channel[[#This Row],[ProviderName]]="","",COUNTIF($L$12:$L$9999,T_Channel[[#This Row],[ProviderName]]))</f>
        <v/>
      </c>
      <c r="N274" s="27" t="str">
        <f>IF(T_Channel[[#This Row],[Query]]="","Empty","Defined")</f>
        <v>Empty</v>
      </c>
      <c r="O2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4" s="21" t="str">
        <f>IF(T_Channel[[#This Row],[Check]]&lt;&gt;"OK","",ReferenceData!$L$5 &amp; "\" &amp; T_Channel[[#This Row],[ChannelNameFolder1]] &amp; "\" &amp; T_Channel[[#This Row],[ChannelNameFolder2]])</f>
        <v/>
      </c>
      <c r="S274" s="21" t="str">
        <f>IF(T_Channel[[#This Row],[Check]]&lt;&gt;"OK","", T_Channel[[#This Row],[ChannelSymbol]] &amp; ".evtx" )</f>
        <v/>
      </c>
      <c r="T274" s="21" t="str">
        <f>IF(T_Channel[[#This Row],[Check]]&lt;&gt;"OK","", T_Channel[[#This Row],[LogFolder]] &amp; "\" &amp; T_Channel[[#This Row],[LogFile]])</f>
        <v/>
      </c>
      <c r="U274" s="21" t="str">
        <f>IF(T_Channel[[#This Row],[Safekeeping of logs]]="","",VLOOKUP(T_Channel[[#This Row],[Safekeeping of logs]],T_List_LogMode[],2,FALSE))</f>
        <v/>
      </c>
      <c r="V2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5" spans="2:22" x14ac:dyDescent="0.25">
      <c r="B275" s="7"/>
      <c r="C275" s="7"/>
      <c r="D275" s="7"/>
      <c r="E275" s="7"/>
      <c r="F275" s="6"/>
      <c r="G275" s="6"/>
      <c r="H2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5" s="22"/>
      <c r="J275" s="7"/>
      <c r="K275" s="43"/>
      <c r="L2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5" s="27" t="str">
        <f>IF(T_Channel[[#This Row],[ProviderName]]="","",COUNTIF($L$12:$L$9999,T_Channel[[#This Row],[ProviderName]]))</f>
        <v/>
      </c>
      <c r="N275" s="27" t="str">
        <f>IF(T_Channel[[#This Row],[Query]]="","Empty","Defined")</f>
        <v>Empty</v>
      </c>
      <c r="O2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5" s="21" t="str">
        <f>IF(T_Channel[[#This Row],[Check]]&lt;&gt;"OK","",ReferenceData!$L$5 &amp; "\" &amp; T_Channel[[#This Row],[ChannelNameFolder1]] &amp; "\" &amp; T_Channel[[#This Row],[ChannelNameFolder2]])</f>
        <v/>
      </c>
      <c r="S275" s="21" t="str">
        <f>IF(T_Channel[[#This Row],[Check]]&lt;&gt;"OK","", T_Channel[[#This Row],[ChannelSymbol]] &amp; ".evtx" )</f>
        <v/>
      </c>
      <c r="T275" s="21" t="str">
        <f>IF(T_Channel[[#This Row],[Check]]&lt;&gt;"OK","", T_Channel[[#This Row],[LogFolder]] &amp; "\" &amp; T_Channel[[#This Row],[LogFile]])</f>
        <v/>
      </c>
      <c r="U275" s="21" t="str">
        <f>IF(T_Channel[[#This Row],[Safekeeping of logs]]="","",VLOOKUP(T_Channel[[#This Row],[Safekeeping of logs]],T_List_LogMode[],2,FALSE))</f>
        <v/>
      </c>
      <c r="V2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6" spans="2:22" x14ac:dyDescent="0.25">
      <c r="B276" s="7"/>
      <c r="C276" s="7"/>
      <c r="D276" s="7"/>
      <c r="E276" s="7"/>
      <c r="F276" s="6"/>
      <c r="G276" s="6"/>
      <c r="H2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6" s="22"/>
      <c r="J276" s="7"/>
      <c r="K276" s="43"/>
      <c r="L2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6" s="27" t="str">
        <f>IF(T_Channel[[#This Row],[ProviderName]]="","",COUNTIF($L$12:$L$9999,T_Channel[[#This Row],[ProviderName]]))</f>
        <v/>
      </c>
      <c r="N276" s="27" t="str">
        <f>IF(T_Channel[[#This Row],[Query]]="","Empty","Defined")</f>
        <v>Empty</v>
      </c>
      <c r="O2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6" s="21" t="str">
        <f>IF(T_Channel[[#This Row],[Check]]&lt;&gt;"OK","",ReferenceData!$L$5 &amp; "\" &amp; T_Channel[[#This Row],[ChannelNameFolder1]] &amp; "\" &amp; T_Channel[[#This Row],[ChannelNameFolder2]])</f>
        <v/>
      </c>
      <c r="S276" s="21" t="str">
        <f>IF(T_Channel[[#This Row],[Check]]&lt;&gt;"OK","", T_Channel[[#This Row],[ChannelSymbol]] &amp; ".evtx" )</f>
        <v/>
      </c>
      <c r="T276" s="21" t="str">
        <f>IF(T_Channel[[#This Row],[Check]]&lt;&gt;"OK","", T_Channel[[#This Row],[LogFolder]] &amp; "\" &amp; T_Channel[[#This Row],[LogFile]])</f>
        <v/>
      </c>
      <c r="U276" s="21" t="str">
        <f>IF(T_Channel[[#This Row],[Safekeeping of logs]]="","",VLOOKUP(T_Channel[[#This Row],[Safekeeping of logs]],T_List_LogMode[],2,FALSE))</f>
        <v/>
      </c>
      <c r="V2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7" spans="2:22" x14ac:dyDescent="0.25">
      <c r="B277" s="7"/>
      <c r="C277" s="7"/>
      <c r="D277" s="7"/>
      <c r="E277" s="7"/>
      <c r="F277" s="6"/>
      <c r="G277" s="6"/>
      <c r="H2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7" s="22"/>
      <c r="J277" s="7"/>
      <c r="K277" s="43"/>
      <c r="L2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7" s="27" t="str">
        <f>IF(T_Channel[[#This Row],[ProviderName]]="","",COUNTIF($L$12:$L$9999,T_Channel[[#This Row],[ProviderName]]))</f>
        <v/>
      </c>
      <c r="N277" s="27" t="str">
        <f>IF(T_Channel[[#This Row],[Query]]="","Empty","Defined")</f>
        <v>Empty</v>
      </c>
      <c r="O2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7" s="21" t="str">
        <f>IF(T_Channel[[#This Row],[Check]]&lt;&gt;"OK","",ReferenceData!$L$5 &amp; "\" &amp; T_Channel[[#This Row],[ChannelNameFolder1]] &amp; "\" &amp; T_Channel[[#This Row],[ChannelNameFolder2]])</f>
        <v/>
      </c>
      <c r="S277" s="21" t="str">
        <f>IF(T_Channel[[#This Row],[Check]]&lt;&gt;"OK","", T_Channel[[#This Row],[ChannelSymbol]] &amp; ".evtx" )</f>
        <v/>
      </c>
      <c r="T277" s="21" t="str">
        <f>IF(T_Channel[[#This Row],[Check]]&lt;&gt;"OK","", T_Channel[[#This Row],[LogFolder]] &amp; "\" &amp; T_Channel[[#This Row],[LogFile]])</f>
        <v/>
      </c>
      <c r="U277" s="21" t="str">
        <f>IF(T_Channel[[#This Row],[Safekeeping of logs]]="","",VLOOKUP(T_Channel[[#This Row],[Safekeeping of logs]],T_List_LogMode[],2,FALSE))</f>
        <v/>
      </c>
      <c r="V2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8" spans="2:22" x14ac:dyDescent="0.25">
      <c r="B278" s="7"/>
      <c r="C278" s="7"/>
      <c r="D278" s="7"/>
      <c r="E278" s="7"/>
      <c r="F278" s="6"/>
      <c r="G278" s="6"/>
      <c r="H2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8" s="22"/>
      <c r="J278" s="7"/>
      <c r="K278" s="43"/>
      <c r="L2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8" s="27" t="str">
        <f>IF(T_Channel[[#This Row],[ProviderName]]="","",COUNTIF($L$12:$L$9999,T_Channel[[#This Row],[ProviderName]]))</f>
        <v/>
      </c>
      <c r="N278" s="27" t="str">
        <f>IF(T_Channel[[#This Row],[Query]]="","Empty","Defined")</f>
        <v>Empty</v>
      </c>
      <c r="O2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8" s="21" t="str">
        <f>IF(T_Channel[[#This Row],[Check]]&lt;&gt;"OK","",ReferenceData!$L$5 &amp; "\" &amp; T_Channel[[#This Row],[ChannelNameFolder1]] &amp; "\" &amp; T_Channel[[#This Row],[ChannelNameFolder2]])</f>
        <v/>
      </c>
      <c r="S278" s="21" t="str">
        <f>IF(T_Channel[[#This Row],[Check]]&lt;&gt;"OK","", T_Channel[[#This Row],[ChannelSymbol]] &amp; ".evtx" )</f>
        <v/>
      </c>
      <c r="T278" s="21" t="str">
        <f>IF(T_Channel[[#This Row],[Check]]&lt;&gt;"OK","", T_Channel[[#This Row],[LogFolder]] &amp; "\" &amp; T_Channel[[#This Row],[LogFile]])</f>
        <v/>
      </c>
      <c r="U278" s="21" t="str">
        <f>IF(T_Channel[[#This Row],[Safekeeping of logs]]="","",VLOOKUP(T_Channel[[#This Row],[Safekeeping of logs]],T_List_LogMode[],2,FALSE))</f>
        <v/>
      </c>
      <c r="V2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79" spans="2:22" x14ac:dyDescent="0.25">
      <c r="B279" s="7"/>
      <c r="C279" s="7"/>
      <c r="D279" s="7"/>
      <c r="E279" s="7"/>
      <c r="F279" s="6"/>
      <c r="G279" s="6"/>
      <c r="H2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79" s="22"/>
      <c r="J279" s="7"/>
      <c r="K279" s="43"/>
      <c r="L2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79" s="27" t="str">
        <f>IF(T_Channel[[#This Row],[ProviderName]]="","",COUNTIF($L$12:$L$9999,T_Channel[[#This Row],[ProviderName]]))</f>
        <v/>
      </c>
      <c r="N279" s="27" t="str">
        <f>IF(T_Channel[[#This Row],[Query]]="","Empty","Defined")</f>
        <v>Empty</v>
      </c>
      <c r="O2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7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79" s="21" t="str">
        <f>IF(T_Channel[[#This Row],[Check]]&lt;&gt;"OK","",ReferenceData!$L$5 &amp; "\" &amp; T_Channel[[#This Row],[ChannelNameFolder1]] &amp; "\" &amp; T_Channel[[#This Row],[ChannelNameFolder2]])</f>
        <v/>
      </c>
      <c r="S279" s="21" t="str">
        <f>IF(T_Channel[[#This Row],[Check]]&lt;&gt;"OK","", T_Channel[[#This Row],[ChannelSymbol]] &amp; ".evtx" )</f>
        <v/>
      </c>
      <c r="T279" s="21" t="str">
        <f>IF(T_Channel[[#This Row],[Check]]&lt;&gt;"OK","", T_Channel[[#This Row],[LogFolder]] &amp; "\" &amp; T_Channel[[#This Row],[LogFile]])</f>
        <v/>
      </c>
      <c r="U279" s="21" t="str">
        <f>IF(T_Channel[[#This Row],[Safekeeping of logs]]="","",VLOOKUP(T_Channel[[#This Row],[Safekeeping of logs]],T_List_LogMode[],2,FALSE))</f>
        <v/>
      </c>
      <c r="V2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0" spans="2:22" x14ac:dyDescent="0.25">
      <c r="B280" s="7"/>
      <c r="C280" s="7"/>
      <c r="D280" s="7"/>
      <c r="E280" s="7"/>
      <c r="F280" s="6"/>
      <c r="G280" s="6"/>
      <c r="H2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0" s="22"/>
      <c r="J280" s="7"/>
      <c r="K280" s="43"/>
      <c r="L2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0" s="27" t="str">
        <f>IF(T_Channel[[#This Row],[ProviderName]]="","",COUNTIF($L$12:$L$9999,T_Channel[[#This Row],[ProviderName]]))</f>
        <v/>
      </c>
      <c r="N280" s="27" t="str">
        <f>IF(T_Channel[[#This Row],[Query]]="","Empty","Defined")</f>
        <v>Empty</v>
      </c>
      <c r="O2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0" s="21" t="str">
        <f>IF(T_Channel[[#This Row],[Check]]&lt;&gt;"OK","",ReferenceData!$L$5 &amp; "\" &amp; T_Channel[[#This Row],[ChannelNameFolder1]] &amp; "\" &amp; T_Channel[[#This Row],[ChannelNameFolder2]])</f>
        <v/>
      </c>
      <c r="S280" s="21" t="str">
        <f>IF(T_Channel[[#This Row],[Check]]&lt;&gt;"OK","", T_Channel[[#This Row],[ChannelSymbol]] &amp; ".evtx" )</f>
        <v/>
      </c>
      <c r="T280" s="21" t="str">
        <f>IF(T_Channel[[#This Row],[Check]]&lt;&gt;"OK","", T_Channel[[#This Row],[LogFolder]] &amp; "\" &amp; T_Channel[[#This Row],[LogFile]])</f>
        <v/>
      </c>
      <c r="U280" s="21" t="str">
        <f>IF(T_Channel[[#This Row],[Safekeeping of logs]]="","",VLOOKUP(T_Channel[[#This Row],[Safekeeping of logs]],T_List_LogMode[],2,FALSE))</f>
        <v/>
      </c>
      <c r="V2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1" spans="2:22" x14ac:dyDescent="0.25">
      <c r="B281" s="7"/>
      <c r="C281" s="7"/>
      <c r="D281" s="7"/>
      <c r="E281" s="7"/>
      <c r="F281" s="6"/>
      <c r="G281" s="6"/>
      <c r="H2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1" s="22"/>
      <c r="J281" s="7"/>
      <c r="K281" s="43"/>
      <c r="L2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1" s="27" t="str">
        <f>IF(T_Channel[[#This Row],[ProviderName]]="","",COUNTIF($L$12:$L$9999,T_Channel[[#This Row],[ProviderName]]))</f>
        <v/>
      </c>
      <c r="N281" s="27" t="str">
        <f>IF(T_Channel[[#This Row],[Query]]="","Empty","Defined")</f>
        <v>Empty</v>
      </c>
      <c r="O2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1" s="21" t="str">
        <f>IF(T_Channel[[#This Row],[Check]]&lt;&gt;"OK","",ReferenceData!$L$5 &amp; "\" &amp; T_Channel[[#This Row],[ChannelNameFolder1]] &amp; "\" &amp; T_Channel[[#This Row],[ChannelNameFolder2]])</f>
        <v/>
      </c>
      <c r="S281" s="21" t="str">
        <f>IF(T_Channel[[#This Row],[Check]]&lt;&gt;"OK","", T_Channel[[#This Row],[ChannelSymbol]] &amp; ".evtx" )</f>
        <v/>
      </c>
      <c r="T281" s="21" t="str">
        <f>IF(T_Channel[[#This Row],[Check]]&lt;&gt;"OK","", T_Channel[[#This Row],[LogFolder]] &amp; "\" &amp; T_Channel[[#This Row],[LogFile]])</f>
        <v/>
      </c>
      <c r="U281" s="21" t="str">
        <f>IF(T_Channel[[#This Row],[Safekeeping of logs]]="","",VLOOKUP(T_Channel[[#This Row],[Safekeeping of logs]],T_List_LogMode[],2,FALSE))</f>
        <v/>
      </c>
      <c r="V2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2" spans="2:22" x14ac:dyDescent="0.25">
      <c r="B282" s="7"/>
      <c r="C282" s="7"/>
      <c r="D282" s="7"/>
      <c r="E282" s="7"/>
      <c r="F282" s="6"/>
      <c r="G282" s="6"/>
      <c r="H2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2" s="22"/>
      <c r="J282" s="7"/>
      <c r="K282" s="43"/>
      <c r="L2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2" s="27" t="str">
        <f>IF(T_Channel[[#This Row],[ProviderName]]="","",COUNTIF($L$12:$L$9999,T_Channel[[#This Row],[ProviderName]]))</f>
        <v/>
      </c>
      <c r="N282" s="27" t="str">
        <f>IF(T_Channel[[#This Row],[Query]]="","Empty","Defined")</f>
        <v>Empty</v>
      </c>
      <c r="O2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2" s="21" t="str">
        <f>IF(T_Channel[[#This Row],[Check]]&lt;&gt;"OK","",ReferenceData!$L$5 &amp; "\" &amp; T_Channel[[#This Row],[ChannelNameFolder1]] &amp; "\" &amp; T_Channel[[#This Row],[ChannelNameFolder2]])</f>
        <v/>
      </c>
      <c r="S282" s="21" t="str">
        <f>IF(T_Channel[[#This Row],[Check]]&lt;&gt;"OK","", T_Channel[[#This Row],[ChannelSymbol]] &amp; ".evtx" )</f>
        <v/>
      </c>
      <c r="T282" s="21" t="str">
        <f>IF(T_Channel[[#This Row],[Check]]&lt;&gt;"OK","", T_Channel[[#This Row],[LogFolder]] &amp; "\" &amp; T_Channel[[#This Row],[LogFile]])</f>
        <v/>
      </c>
      <c r="U282" s="21" t="str">
        <f>IF(T_Channel[[#This Row],[Safekeeping of logs]]="","",VLOOKUP(T_Channel[[#This Row],[Safekeeping of logs]],T_List_LogMode[],2,FALSE))</f>
        <v/>
      </c>
      <c r="V2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3" spans="2:22" x14ac:dyDescent="0.25">
      <c r="B283" s="7"/>
      <c r="C283" s="7"/>
      <c r="D283" s="7"/>
      <c r="E283" s="7"/>
      <c r="F283" s="6"/>
      <c r="G283" s="6"/>
      <c r="H2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3" s="22"/>
      <c r="J283" s="7"/>
      <c r="K283" s="43"/>
      <c r="L2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3" s="27" t="str">
        <f>IF(T_Channel[[#This Row],[ProviderName]]="","",COUNTIF($L$12:$L$9999,T_Channel[[#This Row],[ProviderName]]))</f>
        <v/>
      </c>
      <c r="N283" s="27" t="str">
        <f>IF(T_Channel[[#This Row],[Query]]="","Empty","Defined")</f>
        <v>Empty</v>
      </c>
      <c r="O2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3" s="21" t="str">
        <f>IF(T_Channel[[#This Row],[Check]]&lt;&gt;"OK","",ReferenceData!$L$5 &amp; "\" &amp; T_Channel[[#This Row],[ChannelNameFolder1]] &amp; "\" &amp; T_Channel[[#This Row],[ChannelNameFolder2]])</f>
        <v/>
      </c>
      <c r="S283" s="21" t="str">
        <f>IF(T_Channel[[#This Row],[Check]]&lt;&gt;"OK","", T_Channel[[#This Row],[ChannelSymbol]] &amp; ".evtx" )</f>
        <v/>
      </c>
      <c r="T283" s="21" t="str">
        <f>IF(T_Channel[[#This Row],[Check]]&lt;&gt;"OK","", T_Channel[[#This Row],[LogFolder]] &amp; "\" &amp; T_Channel[[#This Row],[LogFile]])</f>
        <v/>
      </c>
      <c r="U283" s="21" t="str">
        <f>IF(T_Channel[[#This Row],[Safekeeping of logs]]="","",VLOOKUP(T_Channel[[#This Row],[Safekeeping of logs]],T_List_LogMode[],2,FALSE))</f>
        <v/>
      </c>
      <c r="V2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4" spans="2:22" x14ac:dyDescent="0.25">
      <c r="B284" s="7"/>
      <c r="C284" s="7"/>
      <c r="D284" s="7"/>
      <c r="E284" s="7"/>
      <c r="F284" s="6"/>
      <c r="G284" s="6"/>
      <c r="H2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4" s="22"/>
      <c r="J284" s="7"/>
      <c r="K284" s="43"/>
      <c r="L2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4" s="27" t="str">
        <f>IF(T_Channel[[#This Row],[ProviderName]]="","",COUNTIF($L$12:$L$9999,T_Channel[[#This Row],[ProviderName]]))</f>
        <v/>
      </c>
      <c r="N284" s="27" t="str">
        <f>IF(T_Channel[[#This Row],[Query]]="","Empty","Defined")</f>
        <v>Empty</v>
      </c>
      <c r="O2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4" s="21" t="str">
        <f>IF(T_Channel[[#This Row],[Check]]&lt;&gt;"OK","",ReferenceData!$L$5 &amp; "\" &amp; T_Channel[[#This Row],[ChannelNameFolder1]] &amp; "\" &amp; T_Channel[[#This Row],[ChannelNameFolder2]])</f>
        <v/>
      </c>
      <c r="S284" s="21" t="str">
        <f>IF(T_Channel[[#This Row],[Check]]&lt;&gt;"OK","", T_Channel[[#This Row],[ChannelSymbol]] &amp; ".evtx" )</f>
        <v/>
      </c>
      <c r="T284" s="21" t="str">
        <f>IF(T_Channel[[#This Row],[Check]]&lt;&gt;"OK","", T_Channel[[#This Row],[LogFolder]] &amp; "\" &amp; T_Channel[[#This Row],[LogFile]])</f>
        <v/>
      </c>
      <c r="U284" s="21" t="str">
        <f>IF(T_Channel[[#This Row],[Safekeeping of logs]]="","",VLOOKUP(T_Channel[[#This Row],[Safekeeping of logs]],T_List_LogMode[],2,FALSE))</f>
        <v/>
      </c>
      <c r="V2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5" spans="2:22" x14ac:dyDescent="0.25">
      <c r="B285" s="7"/>
      <c r="C285" s="7"/>
      <c r="D285" s="7"/>
      <c r="E285" s="7"/>
      <c r="F285" s="6"/>
      <c r="G285" s="6"/>
      <c r="H2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5" s="22"/>
      <c r="J285" s="7"/>
      <c r="K285" s="43"/>
      <c r="L2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5" s="27" t="str">
        <f>IF(T_Channel[[#This Row],[ProviderName]]="","",COUNTIF($L$12:$L$9999,T_Channel[[#This Row],[ProviderName]]))</f>
        <v/>
      </c>
      <c r="N285" s="27" t="str">
        <f>IF(T_Channel[[#This Row],[Query]]="","Empty","Defined")</f>
        <v>Empty</v>
      </c>
      <c r="O2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5" s="21" t="str">
        <f>IF(T_Channel[[#This Row],[Check]]&lt;&gt;"OK","",ReferenceData!$L$5 &amp; "\" &amp; T_Channel[[#This Row],[ChannelNameFolder1]] &amp; "\" &amp; T_Channel[[#This Row],[ChannelNameFolder2]])</f>
        <v/>
      </c>
      <c r="S285" s="21" t="str">
        <f>IF(T_Channel[[#This Row],[Check]]&lt;&gt;"OK","", T_Channel[[#This Row],[ChannelSymbol]] &amp; ".evtx" )</f>
        <v/>
      </c>
      <c r="T285" s="21" t="str">
        <f>IF(T_Channel[[#This Row],[Check]]&lt;&gt;"OK","", T_Channel[[#This Row],[LogFolder]] &amp; "\" &amp; T_Channel[[#This Row],[LogFile]])</f>
        <v/>
      </c>
      <c r="U285" s="21" t="str">
        <f>IF(T_Channel[[#This Row],[Safekeeping of logs]]="","",VLOOKUP(T_Channel[[#This Row],[Safekeeping of logs]],T_List_LogMode[],2,FALSE))</f>
        <v/>
      </c>
      <c r="V2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6" spans="2:22" x14ac:dyDescent="0.25">
      <c r="B286" s="7"/>
      <c r="C286" s="7"/>
      <c r="D286" s="7"/>
      <c r="E286" s="7"/>
      <c r="F286" s="6"/>
      <c r="G286" s="6"/>
      <c r="H2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6" s="22"/>
      <c r="J286" s="7"/>
      <c r="K286" s="43"/>
      <c r="L2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6" s="27" t="str">
        <f>IF(T_Channel[[#This Row],[ProviderName]]="","",COUNTIF($L$12:$L$9999,T_Channel[[#This Row],[ProviderName]]))</f>
        <v/>
      </c>
      <c r="N286" s="27" t="str">
        <f>IF(T_Channel[[#This Row],[Query]]="","Empty","Defined")</f>
        <v>Empty</v>
      </c>
      <c r="O2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6" s="21" t="str">
        <f>IF(T_Channel[[#This Row],[Check]]&lt;&gt;"OK","",ReferenceData!$L$5 &amp; "\" &amp; T_Channel[[#This Row],[ChannelNameFolder1]] &amp; "\" &amp; T_Channel[[#This Row],[ChannelNameFolder2]])</f>
        <v/>
      </c>
      <c r="S286" s="21" t="str">
        <f>IF(T_Channel[[#This Row],[Check]]&lt;&gt;"OK","", T_Channel[[#This Row],[ChannelSymbol]] &amp; ".evtx" )</f>
        <v/>
      </c>
      <c r="T286" s="21" t="str">
        <f>IF(T_Channel[[#This Row],[Check]]&lt;&gt;"OK","", T_Channel[[#This Row],[LogFolder]] &amp; "\" &amp; T_Channel[[#This Row],[LogFile]])</f>
        <v/>
      </c>
      <c r="U286" s="21" t="str">
        <f>IF(T_Channel[[#This Row],[Safekeeping of logs]]="","",VLOOKUP(T_Channel[[#This Row],[Safekeeping of logs]],T_List_LogMode[],2,FALSE))</f>
        <v/>
      </c>
      <c r="V2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7" spans="2:22" x14ac:dyDescent="0.25">
      <c r="B287" s="7"/>
      <c r="C287" s="7"/>
      <c r="D287" s="7"/>
      <c r="E287" s="7"/>
      <c r="F287" s="6"/>
      <c r="G287" s="6"/>
      <c r="H2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7" s="22"/>
      <c r="J287" s="7"/>
      <c r="K287" s="43"/>
      <c r="L2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7" s="27" t="str">
        <f>IF(T_Channel[[#This Row],[ProviderName]]="","",COUNTIF($L$12:$L$9999,T_Channel[[#This Row],[ProviderName]]))</f>
        <v/>
      </c>
      <c r="N287" s="27" t="str">
        <f>IF(T_Channel[[#This Row],[Query]]="","Empty","Defined")</f>
        <v>Empty</v>
      </c>
      <c r="O28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7" s="21" t="str">
        <f>IF(T_Channel[[#This Row],[Check]]&lt;&gt;"OK","",ReferenceData!$L$5 &amp; "\" &amp; T_Channel[[#This Row],[ChannelNameFolder1]] &amp; "\" &amp; T_Channel[[#This Row],[ChannelNameFolder2]])</f>
        <v/>
      </c>
      <c r="S287" s="21" t="str">
        <f>IF(T_Channel[[#This Row],[Check]]&lt;&gt;"OK","", T_Channel[[#This Row],[ChannelSymbol]] &amp; ".evtx" )</f>
        <v/>
      </c>
      <c r="T287" s="21" t="str">
        <f>IF(T_Channel[[#This Row],[Check]]&lt;&gt;"OK","", T_Channel[[#This Row],[LogFolder]] &amp; "\" &amp; T_Channel[[#This Row],[LogFile]])</f>
        <v/>
      </c>
      <c r="U287" s="21" t="str">
        <f>IF(T_Channel[[#This Row],[Safekeeping of logs]]="","",VLOOKUP(T_Channel[[#This Row],[Safekeeping of logs]],T_List_LogMode[],2,FALSE))</f>
        <v/>
      </c>
      <c r="V2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8" spans="2:22" x14ac:dyDescent="0.25">
      <c r="B288" s="7"/>
      <c r="C288" s="7"/>
      <c r="D288" s="7"/>
      <c r="E288" s="7"/>
      <c r="F288" s="6"/>
      <c r="G288" s="6"/>
      <c r="H2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8" s="22"/>
      <c r="J288" s="7"/>
      <c r="K288" s="43"/>
      <c r="L2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8" s="27" t="str">
        <f>IF(T_Channel[[#This Row],[ProviderName]]="","",COUNTIF($L$12:$L$9999,T_Channel[[#This Row],[ProviderName]]))</f>
        <v/>
      </c>
      <c r="N288" s="27" t="str">
        <f>IF(T_Channel[[#This Row],[Query]]="","Empty","Defined")</f>
        <v>Empty</v>
      </c>
      <c r="O2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8" s="21" t="str">
        <f>IF(T_Channel[[#This Row],[Check]]&lt;&gt;"OK","",ReferenceData!$L$5 &amp; "\" &amp; T_Channel[[#This Row],[ChannelNameFolder1]] &amp; "\" &amp; T_Channel[[#This Row],[ChannelNameFolder2]])</f>
        <v/>
      </c>
      <c r="S288" s="21" t="str">
        <f>IF(T_Channel[[#This Row],[Check]]&lt;&gt;"OK","", T_Channel[[#This Row],[ChannelSymbol]] &amp; ".evtx" )</f>
        <v/>
      </c>
      <c r="T288" s="21" t="str">
        <f>IF(T_Channel[[#This Row],[Check]]&lt;&gt;"OK","", T_Channel[[#This Row],[LogFolder]] &amp; "\" &amp; T_Channel[[#This Row],[LogFile]])</f>
        <v/>
      </c>
      <c r="U288" s="21" t="str">
        <f>IF(T_Channel[[#This Row],[Safekeeping of logs]]="","",VLOOKUP(T_Channel[[#This Row],[Safekeeping of logs]],T_List_LogMode[],2,FALSE))</f>
        <v/>
      </c>
      <c r="V2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89" spans="2:22" x14ac:dyDescent="0.25">
      <c r="B289" s="7"/>
      <c r="C289" s="7"/>
      <c r="D289" s="7"/>
      <c r="E289" s="7"/>
      <c r="F289" s="6"/>
      <c r="G289" s="6"/>
      <c r="H2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89" s="22"/>
      <c r="J289" s="7"/>
      <c r="K289" s="43"/>
      <c r="L2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89" s="27" t="str">
        <f>IF(T_Channel[[#This Row],[ProviderName]]="","",COUNTIF($L$12:$L$9999,T_Channel[[#This Row],[ProviderName]]))</f>
        <v/>
      </c>
      <c r="N289" s="27" t="str">
        <f>IF(T_Channel[[#This Row],[Query]]="","Empty","Defined")</f>
        <v>Empty</v>
      </c>
      <c r="O2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8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89" s="21" t="str">
        <f>IF(T_Channel[[#This Row],[Check]]&lt;&gt;"OK","",ReferenceData!$L$5 &amp; "\" &amp; T_Channel[[#This Row],[ChannelNameFolder1]] &amp; "\" &amp; T_Channel[[#This Row],[ChannelNameFolder2]])</f>
        <v/>
      </c>
      <c r="S289" s="21" t="str">
        <f>IF(T_Channel[[#This Row],[Check]]&lt;&gt;"OK","", T_Channel[[#This Row],[ChannelSymbol]] &amp; ".evtx" )</f>
        <v/>
      </c>
      <c r="T289" s="21" t="str">
        <f>IF(T_Channel[[#This Row],[Check]]&lt;&gt;"OK","", T_Channel[[#This Row],[LogFolder]] &amp; "\" &amp; T_Channel[[#This Row],[LogFile]])</f>
        <v/>
      </c>
      <c r="U289" s="21" t="str">
        <f>IF(T_Channel[[#This Row],[Safekeeping of logs]]="","",VLOOKUP(T_Channel[[#This Row],[Safekeeping of logs]],T_List_LogMode[],2,FALSE))</f>
        <v/>
      </c>
      <c r="V2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0" spans="2:22" x14ac:dyDescent="0.25">
      <c r="B290" s="7"/>
      <c r="C290" s="7"/>
      <c r="D290" s="7"/>
      <c r="E290" s="7"/>
      <c r="F290" s="6"/>
      <c r="G290" s="6"/>
      <c r="H2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0" s="22"/>
      <c r="J290" s="7"/>
      <c r="K290" s="43"/>
      <c r="L2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0" s="27" t="str">
        <f>IF(T_Channel[[#This Row],[ProviderName]]="","",COUNTIF($L$12:$L$9999,T_Channel[[#This Row],[ProviderName]]))</f>
        <v/>
      </c>
      <c r="N290" s="27" t="str">
        <f>IF(T_Channel[[#This Row],[Query]]="","Empty","Defined")</f>
        <v>Empty</v>
      </c>
      <c r="O2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0" s="21" t="str">
        <f>IF(T_Channel[[#This Row],[Check]]&lt;&gt;"OK","",ReferenceData!$L$5 &amp; "\" &amp; T_Channel[[#This Row],[ChannelNameFolder1]] &amp; "\" &amp; T_Channel[[#This Row],[ChannelNameFolder2]])</f>
        <v/>
      </c>
      <c r="S290" s="21" t="str">
        <f>IF(T_Channel[[#This Row],[Check]]&lt;&gt;"OK","", T_Channel[[#This Row],[ChannelSymbol]] &amp; ".evtx" )</f>
        <v/>
      </c>
      <c r="T290" s="21" t="str">
        <f>IF(T_Channel[[#This Row],[Check]]&lt;&gt;"OK","", T_Channel[[#This Row],[LogFolder]] &amp; "\" &amp; T_Channel[[#This Row],[LogFile]])</f>
        <v/>
      </c>
      <c r="U290" s="21" t="str">
        <f>IF(T_Channel[[#This Row],[Safekeeping of logs]]="","",VLOOKUP(T_Channel[[#This Row],[Safekeeping of logs]],T_List_LogMode[],2,FALSE))</f>
        <v/>
      </c>
      <c r="V2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1" spans="2:22" x14ac:dyDescent="0.25">
      <c r="B291" s="7"/>
      <c r="C291" s="7"/>
      <c r="D291" s="7"/>
      <c r="E291" s="7"/>
      <c r="F291" s="6"/>
      <c r="G291" s="6"/>
      <c r="H2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1" s="22"/>
      <c r="J291" s="7"/>
      <c r="K291" s="43"/>
      <c r="L2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1" s="27" t="str">
        <f>IF(T_Channel[[#This Row],[ProviderName]]="","",COUNTIF($L$12:$L$9999,T_Channel[[#This Row],[ProviderName]]))</f>
        <v/>
      </c>
      <c r="N291" s="27" t="str">
        <f>IF(T_Channel[[#This Row],[Query]]="","Empty","Defined")</f>
        <v>Empty</v>
      </c>
      <c r="O2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1" s="21" t="str">
        <f>IF(T_Channel[[#This Row],[Check]]&lt;&gt;"OK","",ReferenceData!$L$5 &amp; "\" &amp; T_Channel[[#This Row],[ChannelNameFolder1]] &amp; "\" &amp; T_Channel[[#This Row],[ChannelNameFolder2]])</f>
        <v/>
      </c>
      <c r="S291" s="21" t="str">
        <f>IF(T_Channel[[#This Row],[Check]]&lt;&gt;"OK","", T_Channel[[#This Row],[ChannelSymbol]] &amp; ".evtx" )</f>
        <v/>
      </c>
      <c r="T291" s="21" t="str">
        <f>IF(T_Channel[[#This Row],[Check]]&lt;&gt;"OK","", T_Channel[[#This Row],[LogFolder]] &amp; "\" &amp; T_Channel[[#This Row],[LogFile]])</f>
        <v/>
      </c>
      <c r="U291" s="21" t="str">
        <f>IF(T_Channel[[#This Row],[Safekeeping of logs]]="","",VLOOKUP(T_Channel[[#This Row],[Safekeeping of logs]],T_List_LogMode[],2,FALSE))</f>
        <v/>
      </c>
      <c r="V2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2" spans="2:22" x14ac:dyDescent="0.25">
      <c r="B292" s="7"/>
      <c r="C292" s="7"/>
      <c r="D292" s="7"/>
      <c r="E292" s="7"/>
      <c r="F292" s="6"/>
      <c r="G292" s="6"/>
      <c r="H2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2" s="22"/>
      <c r="J292" s="7"/>
      <c r="K292" s="43"/>
      <c r="L2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2" s="27" t="str">
        <f>IF(T_Channel[[#This Row],[ProviderName]]="","",COUNTIF($L$12:$L$9999,T_Channel[[#This Row],[ProviderName]]))</f>
        <v/>
      </c>
      <c r="N292" s="27" t="str">
        <f>IF(T_Channel[[#This Row],[Query]]="","Empty","Defined")</f>
        <v>Empty</v>
      </c>
      <c r="O2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2" s="21" t="str">
        <f>IF(T_Channel[[#This Row],[Check]]&lt;&gt;"OK","",ReferenceData!$L$5 &amp; "\" &amp; T_Channel[[#This Row],[ChannelNameFolder1]] &amp; "\" &amp; T_Channel[[#This Row],[ChannelNameFolder2]])</f>
        <v/>
      </c>
      <c r="S292" s="21" t="str">
        <f>IF(T_Channel[[#This Row],[Check]]&lt;&gt;"OK","", T_Channel[[#This Row],[ChannelSymbol]] &amp; ".evtx" )</f>
        <v/>
      </c>
      <c r="T292" s="21" t="str">
        <f>IF(T_Channel[[#This Row],[Check]]&lt;&gt;"OK","", T_Channel[[#This Row],[LogFolder]] &amp; "\" &amp; T_Channel[[#This Row],[LogFile]])</f>
        <v/>
      </c>
      <c r="U292" s="21" t="str">
        <f>IF(T_Channel[[#This Row],[Safekeeping of logs]]="","",VLOOKUP(T_Channel[[#This Row],[Safekeeping of logs]],T_List_LogMode[],2,FALSE))</f>
        <v/>
      </c>
      <c r="V2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3" spans="2:22" x14ac:dyDescent="0.25">
      <c r="B293" s="7"/>
      <c r="C293" s="7"/>
      <c r="D293" s="7"/>
      <c r="E293" s="7"/>
      <c r="F293" s="6"/>
      <c r="G293" s="6"/>
      <c r="H2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3" s="22"/>
      <c r="J293" s="7"/>
      <c r="K293" s="43"/>
      <c r="L2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3" s="27" t="str">
        <f>IF(T_Channel[[#This Row],[ProviderName]]="","",COUNTIF($L$12:$L$9999,T_Channel[[#This Row],[ProviderName]]))</f>
        <v/>
      </c>
      <c r="N293" s="27" t="str">
        <f>IF(T_Channel[[#This Row],[Query]]="","Empty","Defined")</f>
        <v>Empty</v>
      </c>
      <c r="O2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3" s="21" t="str">
        <f>IF(T_Channel[[#This Row],[Check]]&lt;&gt;"OK","",ReferenceData!$L$5 &amp; "\" &amp; T_Channel[[#This Row],[ChannelNameFolder1]] &amp; "\" &amp; T_Channel[[#This Row],[ChannelNameFolder2]])</f>
        <v/>
      </c>
      <c r="S293" s="21" t="str">
        <f>IF(T_Channel[[#This Row],[Check]]&lt;&gt;"OK","", T_Channel[[#This Row],[ChannelSymbol]] &amp; ".evtx" )</f>
        <v/>
      </c>
      <c r="T293" s="21" t="str">
        <f>IF(T_Channel[[#This Row],[Check]]&lt;&gt;"OK","", T_Channel[[#This Row],[LogFolder]] &amp; "\" &amp; T_Channel[[#This Row],[LogFile]])</f>
        <v/>
      </c>
      <c r="U293" s="21" t="str">
        <f>IF(T_Channel[[#This Row],[Safekeeping of logs]]="","",VLOOKUP(T_Channel[[#This Row],[Safekeeping of logs]],T_List_LogMode[],2,FALSE))</f>
        <v/>
      </c>
      <c r="V2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4" spans="2:22" x14ac:dyDescent="0.25">
      <c r="B294" s="7"/>
      <c r="C294" s="7"/>
      <c r="D294" s="7"/>
      <c r="E294" s="7"/>
      <c r="F294" s="6"/>
      <c r="G294" s="6"/>
      <c r="H2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4" s="22"/>
      <c r="J294" s="7"/>
      <c r="K294" s="43"/>
      <c r="L2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4" s="27" t="str">
        <f>IF(T_Channel[[#This Row],[ProviderName]]="","",COUNTIF($L$12:$L$9999,T_Channel[[#This Row],[ProviderName]]))</f>
        <v/>
      </c>
      <c r="N294" s="27" t="str">
        <f>IF(T_Channel[[#This Row],[Query]]="","Empty","Defined")</f>
        <v>Empty</v>
      </c>
      <c r="O2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4" s="21" t="str">
        <f>IF(T_Channel[[#This Row],[Check]]&lt;&gt;"OK","",ReferenceData!$L$5 &amp; "\" &amp; T_Channel[[#This Row],[ChannelNameFolder1]] &amp; "\" &amp; T_Channel[[#This Row],[ChannelNameFolder2]])</f>
        <v/>
      </c>
      <c r="S294" s="21" t="str">
        <f>IF(T_Channel[[#This Row],[Check]]&lt;&gt;"OK","", T_Channel[[#This Row],[ChannelSymbol]] &amp; ".evtx" )</f>
        <v/>
      </c>
      <c r="T294" s="21" t="str">
        <f>IF(T_Channel[[#This Row],[Check]]&lt;&gt;"OK","", T_Channel[[#This Row],[LogFolder]] &amp; "\" &amp; T_Channel[[#This Row],[LogFile]])</f>
        <v/>
      </c>
      <c r="U294" s="21" t="str">
        <f>IF(T_Channel[[#This Row],[Safekeeping of logs]]="","",VLOOKUP(T_Channel[[#This Row],[Safekeeping of logs]],T_List_LogMode[],2,FALSE))</f>
        <v/>
      </c>
      <c r="V2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5" spans="2:22" x14ac:dyDescent="0.25">
      <c r="B295" s="7"/>
      <c r="C295" s="7"/>
      <c r="D295" s="7"/>
      <c r="E295" s="7"/>
      <c r="F295" s="6"/>
      <c r="G295" s="6"/>
      <c r="H2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5" s="22"/>
      <c r="J295" s="7"/>
      <c r="K295" s="43"/>
      <c r="L2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5" s="27" t="str">
        <f>IF(T_Channel[[#This Row],[ProviderName]]="","",COUNTIF($L$12:$L$9999,T_Channel[[#This Row],[ProviderName]]))</f>
        <v/>
      </c>
      <c r="N295" s="27" t="str">
        <f>IF(T_Channel[[#This Row],[Query]]="","Empty","Defined")</f>
        <v>Empty</v>
      </c>
      <c r="O2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5" s="21" t="str">
        <f>IF(T_Channel[[#This Row],[Check]]&lt;&gt;"OK","",ReferenceData!$L$5 &amp; "\" &amp; T_Channel[[#This Row],[ChannelNameFolder1]] &amp; "\" &amp; T_Channel[[#This Row],[ChannelNameFolder2]])</f>
        <v/>
      </c>
      <c r="S295" s="21" t="str">
        <f>IF(T_Channel[[#This Row],[Check]]&lt;&gt;"OK","", T_Channel[[#This Row],[ChannelSymbol]] &amp; ".evtx" )</f>
        <v/>
      </c>
      <c r="T295" s="21" t="str">
        <f>IF(T_Channel[[#This Row],[Check]]&lt;&gt;"OK","", T_Channel[[#This Row],[LogFolder]] &amp; "\" &amp; T_Channel[[#This Row],[LogFile]])</f>
        <v/>
      </c>
      <c r="U295" s="21" t="str">
        <f>IF(T_Channel[[#This Row],[Safekeeping of logs]]="","",VLOOKUP(T_Channel[[#This Row],[Safekeeping of logs]],T_List_LogMode[],2,FALSE))</f>
        <v/>
      </c>
      <c r="V2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6" spans="2:22" x14ac:dyDescent="0.25">
      <c r="B296" s="7"/>
      <c r="C296" s="7"/>
      <c r="D296" s="7"/>
      <c r="E296" s="7"/>
      <c r="F296" s="6"/>
      <c r="G296" s="6"/>
      <c r="H2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6" s="22"/>
      <c r="J296" s="7"/>
      <c r="K296" s="43"/>
      <c r="L2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6" s="27" t="str">
        <f>IF(T_Channel[[#This Row],[ProviderName]]="","",COUNTIF($L$12:$L$9999,T_Channel[[#This Row],[ProviderName]]))</f>
        <v/>
      </c>
      <c r="N296" s="27" t="str">
        <f>IF(T_Channel[[#This Row],[Query]]="","Empty","Defined")</f>
        <v>Empty</v>
      </c>
      <c r="O2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6" s="21" t="str">
        <f>IF(T_Channel[[#This Row],[Check]]&lt;&gt;"OK","",ReferenceData!$L$5 &amp; "\" &amp; T_Channel[[#This Row],[ChannelNameFolder1]] &amp; "\" &amp; T_Channel[[#This Row],[ChannelNameFolder2]])</f>
        <v/>
      </c>
      <c r="S296" s="21" t="str">
        <f>IF(T_Channel[[#This Row],[Check]]&lt;&gt;"OK","", T_Channel[[#This Row],[ChannelSymbol]] &amp; ".evtx" )</f>
        <v/>
      </c>
      <c r="T296" s="21" t="str">
        <f>IF(T_Channel[[#This Row],[Check]]&lt;&gt;"OK","", T_Channel[[#This Row],[LogFolder]] &amp; "\" &amp; T_Channel[[#This Row],[LogFile]])</f>
        <v/>
      </c>
      <c r="U296" s="21" t="str">
        <f>IF(T_Channel[[#This Row],[Safekeeping of logs]]="","",VLOOKUP(T_Channel[[#This Row],[Safekeeping of logs]],T_List_LogMode[],2,FALSE))</f>
        <v/>
      </c>
      <c r="V2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7" spans="2:22" x14ac:dyDescent="0.25">
      <c r="B297" s="7"/>
      <c r="C297" s="7"/>
      <c r="D297" s="7"/>
      <c r="E297" s="7"/>
      <c r="F297" s="6"/>
      <c r="G297" s="6"/>
      <c r="H2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7" s="22"/>
      <c r="J297" s="7"/>
      <c r="K297" s="43"/>
      <c r="L2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7" s="27" t="str">
        <f>IF(T_Channel[[#This Row],[ProviderName]]="","",COUNTIF($L$12:$L$9999,T_Channel[[#This Row],[ProviderName]]))</f>
        <v/>
      </c>
      <c r="N297" s="27" t="str">
        <f>IF(T_Channel[[#This Row],[Query]]="","Empty","Defined")</f>
        <v>Empty</v>
      </c>
      <c r="O2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7" s="21" t="str">
        <f>IF(T_Channel[[#This Row],[Check]]&lt;&gt;"OK","",ReferenceData!$L$5 &amp; "\" &amp; T_Channel[[#This Row],[ChannelNameFolder1]] &amp; "\" &amp; T_Channel[[#This Row],[ChannelNameFolder2]])</f>
        <v/>
      </c>
      <c r="S297" s="21" t="str">
        <f>IF(T_Channel[[#This Row],[Check]]&lt;&gt;"OK","", T_Channel[[#This Row],[ChannelSymbol]] &amp; ".evtx" )</f>
        <v/>
      </c>
      <c r="T297" s="21" t="str">
        <f>IF(T_Channel[[#This Row],[Check]]&lt;&gt;"OK","", T_Channel[[#This Row],[LogFolder]] &amp; "\" &amp; T_Channel[[#This Row],[LogFile]])</f>
        <v/>
      </c>
      <c r="U297" s="21" t="str">
        <f>IF(T_Channel[[#This Row],[Safekeeping of logs]]="","",VLOOKUP(T_Channel[[#This Row],[Safekeeping of logs]],T_List_LogMode[],2,FALSE))</f>
        <v/>
      </c>
      <c r="V2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8" spans="2:22" x14ac:dyDescent="0.25">
      <c r="B298" s="7"/>
      <c r="C298" s="7"/>
      <c r="D298" s="7"/>
      <c r="E298" s="7"/>
      <c r="F298" s="6"/>
      <c r="G298" s="6"/>
      <c r="H2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8" s="22"/>
      <c r="J298" s="7"/>
      <c r="K298" s="43"/>
      <c r="L2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8" s="27" t="str">
        <f>IF(T_Channel[[#This Row],[ProviderName]]="","",COUNTIF($L$12:$L$9999,T_Channel[[#This Row],[ProviderName]]))</f>
        <v/>
      </c>
      <c r="N298" s="27" t="str">
        <f>IF(T_Channel[[#This Row],[Query]]="","Empty","Defined")</f>
        <v>Empty</v>
      </c>
      <c r="O2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8" s="21" t="str">
        <f>IF(T_Channel[[#This Row],[Check]]&lt;&gt;"OK","",ReferenceData!$L$5 &amp; "\" &amp; T_Channel[[#This Row],[ChannelNameFolder1]] &amp; "\" &amp; T_Channel[[#This Row],[ChannelNameFolder2]])</f>
        <v/>
      </c>
      <c r="S298" s="21" t="str">
        <f>IF(T_Channel[[#This Row],[Check]]&lt;&gt;"OK","", T_Channel[[#This Row],[ChannelSymbol]] &amp; ".evtx" )</f>
        <v/>
      </c>
      <c r="T298" s="21" t="str">
        <f>IF(T_Channel[[#This Row],[Check]]&lt;&gt;"OK","", T_Channel[[#This Row],[LogFolder]] &amp; "\" &amp; T_Channel[[#This Row],[LogFile]])</f>
        <v/>
      </c>
      <c r="U298" s="21" t="str">
        <f>IF(T_Channel[[#This Row],[Safekeeping of logs]]="","",VLOOKUP(T_Channel[[#This Row],[Safekeeping of logs]],T_List_LogMode[],2,FALSE))</f>
        <v/>
      </c>
      <c r="V2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299" spans="2:22" x14ac:dyDescent="0.25">
      <c r="B299" s="7"/>
      <c r="C299" s="7"/>
      <c r="D299" s="7"/>
      <c r="E299" s="7"/>
      <c r="F299" s="6"/>
      <c r="G299" s="6"/>
      <c r="H2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299" s="22"/>
      <c r="J299" s="7"/>
      <c r="K299" s="43"/>
      <c r="L2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299" s="27" t="str">
        <f>IF(T_Channel[[#This Row],[ProviderName]]="","",COUNTIF($L$12:$L$9999,T_Channel[[#This Row],[ProviderName]]))</f>
        <v/>
      </c>
      <c r="N299" s="27" t="str">
        <f>IF(T_Channel[[#This Row],[Query]]="","Empty","Defined")</f>
        <v>Empty</v>
      </c>
      <c r="O2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29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2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299" s="21" t="str">
        <f>IF(T_Channel[[#This Row],[Check]]&lt;&gt;"OK","",ReferenceData!$L$5 &amp; "\" &amp; T_Channel[[#This Row],[ChannelNameFolder1]] &amp; "\" &amp; T_Channel[[#This Row],[ChannelNameFolder2]])</f>
        <v/>
      </c>
      <c r="S299" s="21" t="str">
        <f>IF(T_Channel[[#This Row],[Check]]&lt;&gt;"OK","", T_Channel[[#This Row],[ChannelSymbol]] &amp; ".evtx" )</f>
        <v/>
      </c>
      <c r="T299" s="21" t="str">
        <f>IF(T_Channel[[#This Row],[Check]]&lt;&gt;"OK","", T_Channel[[#This Row],[LogFolder]] &amp; "\" &amp; T_Channel[[#This Row],[LogFile]])</f>
        <v/>
      </c>
      <c r="U299" s="21" t="str">
        <f>IF(T_Channel[[#This Row],[Safekeeping of logs]]="","",VLOOKUP(T_Channel[[#This Row],[Safekeeping of logs]],T_List_LogMode[],2,FALSE))</f>
        <v/>
      </c>
      <c r="V2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0" spans="2:22" x14ac:dyDescent="0.25">
      <c r="B300" s="7"/>
      <c r="C300" s="7"/>
      <c r="D300" s="7"/>
      <c r="E300" s="7"/>
      <c r="F300" s="6"/>
      <c r="G300" s="6"/>
      <c r="H3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0" s="22"/>
      <c r="J300" s="7"/>
      <c r="K300" s="43"/>
      <c r="L3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0" s="27" t="str">
        <f>IF(T_Channel[[#This Row],[ProviderName]]="","",COUNTIF($L$12:$L$9999,T_Channel[[#This Row],[ProviderName]]))</f>
        <v/>
      </c>
      <c r="N300" s="27" t="str">
        <f>IF(T_Channel[[#This Row],[Query]]="","Empty","Defined")</f>
        <v>Empty</v>
      </c>
      <c r="O3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0" s="21" t="str">
        <f>IF(T_Channel[[#This Row],[Check]]&lt;&gt;"OK","",ReferenceData!$L$5 &amp; "\" &amp; T_Channel[[#This Row],[ChannelNameFolder1]] &amp; "\" &amp; T_Channel[[#This Row],[ChannelNameFolder2]])</f>
        <v/>
      </c>
      <c r="S300" s="21" t="str">
        <f>IF(T_Channel[[#This Row],[Check]]&lt;&gt;"OK","", T_Channel[[#This Row],[ChannelSymbol]] &amp; ".evtx" )</f>
        <v/>
      </c>
      <c r="T300" s="21" t="str">
        <f>IF(T_Channel[[#This Row],[Check]]&lt;&gt;"OK","", T_Channel[[#This Row],[LogFolder]] &amp; "\" &amp; T_Channel[[#This Row],[LogFile]])</f>
        <v/>
      </c>
      <c r="U300" s="21" t="str">
        <f>IF(T_Channel[[#This Row],[Safekeeping of logs]]="","",VLOOKUP(T_Channel[[#This Row],[Safekeeping of logs]],T_List_LogMode[],2,FALSE))</f>
        <v/>
      </c>
      <c r="V3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1" spans="2:22" x14ac:dyDescent="0.25">
      <c r="B301" s="7"/>
      <c r="C301" s="7"/>
      <c r="D301" s="7"/>
      <c r="E301" s="7"/>
      <c r="F301" s="6"/>
      <c r="G301" s="6"/>
      <c r="H3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1" s="22"/>
      <c r="J301" s="7"/>
      <c r="K301" s="43"/>
      <c r="L3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1" s="27" t="str">
        <f>IF(T_Channel[[#This Row],[ProviderName]]="","",COUNTIF($L$12:$L$9999,T_Channel[[#This Row],[ProviderName]]))</f>
        <v/>
      </c>
      <c r="N301" s="27" t="str">
        <f>IF(T_Channel[[#This Row],[Query]]="","Empty","Defined")</f>
        <v>Empty</v>
      </c>
      <c r="O3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1" s="21" t="str">
        <f>IF(T_Channel[[#This Row],[Check]]&lt;&gt;"OK","",ReferenceData!$L$5 &amp; "\" &amp; T_Channel[[#This Row],[ChannelNameFolder1]] &amp; "\" &amp; T_Channel[[#This Row],[ChannelNameFolder2]])</f>
        <v/>
      </c>
      <c r="S301" s="21" t="str">
        <f>IF(T_Channel[[#This Row],[Check]]&lt;&gt;"OK","", T_Channel[[#This Row],[ChannelSymbol]] &amp; ".evtx" )</f>
        <v/>
      </c>
      <c r="T301" s="21" t="str">
        <f>IF(T_Channel[[#This Row],[Check]]&lt;&gt;"OK","", T_Channel[[#This Row],[LogFolder]] &amp; "\" &amp; T_Channel[[#This Row],[LogFile]])</f>
        <v/>
      </c>
      <c r="U301" s="21" t="str">
        <f>IF(T_Channel[[#This Row],[Safekeeping of logs]]="","",VLOOKUP(T_Channel[[#This Row],[Safekeeping of logs]],T_List_LogMode[],2,FALSE))</f>
        <v/>
      </c>
      <c r="V3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2" spans="2:22" x14ac:dyDescent="0.25">
      <c r="B302" s="7"/>
      <c r="C302" s="7"/>
      <c r="D302" s="7"/>
      <c r="E302" s="7"/>
      <c r="F302" s="6"/>
      <c r="G302" s="6"/>
      <c r="H3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2" s="22"/>
      <c r="J302" s="7"/>
      <c r="K302" s="43"/>
      <c r="L3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2" s="27" t="str">
        <f>IF(T_Channel[[#This Row],[ProviderName]]="","",COUNTIF($L$12:$L$9999,T_Channel[[#This Row],[ProviderName]]))</f>
        <v/>
      </c>
      <c r="N302" s="27" t="str">
        <f>IF(T_Channel[[#This Row],[Query]]="","Empty","Defined")</f>
        <v>Empty</v>
      </c>
      <c r="O3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2" s="21" t="str">
        <f>IF(T_Channel[[#This Row],[Check]]&lt;&gt;"OK","",ReferenceData!$L$5 &amp; "\" &amp; T_Channel[[#This Row],[ChannelNameFolder1]] &amp; "\" &amp; T_Channel[[#This Row],[ChannelNameFolder2]])</f>
        <v/>
      </c>
      <c r="S302" s="21" t="str">
        <f>IF(T_Channel[[#This Row],[Check]]&lt;&gt;"OK","", T_Channel[[#This Row],[ChannelSymbol]] &amp; ".evtx" )</f>
        <v/>
      </c>
      <c r="T302" s="21" t="str">
        <f>IF(T_Channel[[#This Row],[Check]]&lt;&gt;"OK","", T_Channel[[#This Row],[LogFolder]] &amp; "\" &amp; T_Channel[[#This Row],[LogFile]])</f>
        <v/>
      </c>
      <c r="U302" s="21" t="str">
        <f>IF(T_Channel[[#This Row],[Safekeeping of logs]]="","",VLOOKUP(T_Channel[[#This Row],[Safekeeping of logs]],T_List_LogMode[],2,FALSE))</f>
        <v/>
      </c>
      <c r="V3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3" spans="2:22" x14ac:dyDescent="0.25">
      <c r="B303" s="7"/>
      <c r="C303" s="7"/>
      <c r="D303" s="7"/>
      <c r="E303" s="7"/>
      <c r="F303" s="6"/>
      <c r="G303" s="6"/>
      <c r="H3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3" s="22"/>
      <c r="J303" s="7"/>
      <c r="K303" s="43"/>
      <c r="L3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3" s="27" t="str">
        <f>IF(T_Channel[[#This Row],[ProviderName]]="","",COUNTIF($L$12:$L$9999,T_Channel[[#This Row],[ProviderName]]))</f>
        <v/>
      </c>
      <c r="N303" s="27" t="str">
        <f>IF(T_Channel[[#This Row],[Query]]="","Empty","Defined")</f>
        <v>Empty</v>
      </c>
      <c r="O3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3" s="21" t="str">
        <f>IF(T_Channel[[#This Row],[Check]]&lt;&gt;"OK","",ReferenceData!$L$5 &amp; "\" &amp; T_Channel[[#This Row],[ChannelNameFolder1]] &amp; "\" &amp; T_Channel[[#This Row],[ChannelNameFolder2]])</f>
        <v/>
      </c>
      <c r="S303" s="21" t="str">
        <f>IF(T_Channel[[#This Row],[Check]]&lt;&gt;"OK","", T_Channel[[#This Row],[ChannelSymbol]] &amp; ".evtx" )</f>
        <v/>
      </c>
      <c r="T303" s="21" t="str">
        <f>IF(T_Channel[[#This Row],[Check]]&lt;&gt;"OK","", T_Channel[[#This Row],[LogFolder]] &amp; "\" &amp; T_Channel[[#This Row],[LogFile]])</f>
        <v/>
      </c>
      <c r="U303" s="21" t="str">
        <f>IF(T_Channel[[#This Row],[Safekeeping of logs]]="","",VLOOKUP(T_Channel[[#This Row],[Safekeeping of logs]],T_List_LogMode[],2,FALSE))</f>
        <v/>
      </c>
      <c r="V3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4" spans="2:22" x14ac:dyDescent="0.25">
      <c r="B304" s="7"/>
      <c r="C304" s="7"/>
      <c r="D304" s="7"/>
      <c r="E304" s="7"/>
      <c r="F304" s="6"/>
      <c r="G304" s="6"/>
      <c r="H3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4" s="22"/>
      <c r="J304" s="7"/>
      <c r="K304" s="43"/>
      <c r="L3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4" s="27" t="str">
        <f>IF(T_Channel[[#This Row],[ProviderName]]="","",COUNTIF($L$12:$L$9999,T_Channel[[#This Row],[ProviderName]]))</f>
        <v/>
      </c>
      <c r="N304" s="27" t="str">
        <f>IF(T_Channel[[#This Row],[Query]]="","Empty","Defined")</f>
        <v>Empty</v>
      </c>
      <c r="O3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4" s="21" t="str">
        <f>IF(T_Channel[[#This Row],[Check]]&lt;&gt;"OK","",ReferenceData!$L$5 &amp; "\" &amp; T_Channel[[#This Row],[ChannelNameFolder1]] &amp; "\" &amp; T_Channel[[#This Row],[ChannelNameFolder2]])</f>
        <v/>
      </c>
      <c r="S304" s="21" t="str">
        <f>IF(T_Channel[[#This Row],[Check]]&lt;&gt;"OK","", T_Channel[[#This Row],[ChannelSymbol]] &amp; ".evtx" )</f>
        <v/>
      </c>
      <c r="T304" s="21" t="str">
        <f>IF(T_Channel[[#This Row],[Check]]&lt;&gt;"OK","", T_Channel[[#This Row],[LogFolder]] &amp; "\" &amp; T_Channel[[#This Row],[LogFile]])</f>
        <v/>
      </c>
      <c r="U304" s="21" t="str">
        <f>IF(T_Channel[[#This Row],[Safekeeping of logs]]="","",VLOOKUP(T_Channel[[#This Row],[Safekeeping of logs]],T_List_LogMode[],2,FALSE))</f>
        <v/>
      </c>
      <c r="V3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5" spans="2:22" x14ac:dyDescent="0.25">
      <c r="B305" s="7"/>
      <c r="C305" s="7"/>
      <c r="D305" s="7"/>
      <c r="E305" s="7"/>
      <c r="F305" s="6"/>
      <c r="G305" s="6"/>
      <c r="H3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5" s="22"/>
      <c r="J305" s="7"/>
      <c r="K305" s="43"/>
      <c r="L3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5" s="27" t="str">
        <f>IF(T_Channel[[#This Row],[ProviderName]]="","",COUNTIF($L$12:$L$9999,T_Channel[[#This Row],[ProviderName]]))</f>
        <v/>
      </c>
      <c r="N305" s="27" t="str">
        <f>IF(T_Channel[[#This Row],[Query]]="","Empty","Defined")</f>
        <v>Empty</v>
      </c>
      <c r="O3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5" s="21" t="str">
        <f>IF(T_Channel[[#This Row],[Check]]&lt;&gt;"OK","",ReferenceData!$L$5 &amp; "\" &amp; T_Channel[[#This Row],[ChannelNameFolder1]] &amp; "\" &amp; T_Channel[[#This Row],[ChannelNameFolder2]])</f>
        <v/>
      </c>
      <c r="S305" s="21" t="str">
        <f>IF(T_Channel[[#This Row],[Check]]&lt;&gt;"OK","", T_Channel[[#This Row],[ChannelSymbol]] &amp; ".evtx" )</f>
        <v/>
      </c>
      <c r="T305" s="21" t="str">
        <f>IF(T_Channel[[#This Row],[Check]]&lt;&gt;"OK","", T_Channel[[#This Row],[LogFolder]] &amp; "\" &amp; T_Channel[[#This Row],[LogFile]])</f>
        <v/>
      </c>
      <c r="U305" s="21" t="str">
        <f>IF(T_Channel[[#This Row],[Safekeeping of logs]]="","",VLOOKUP(T_Channel[[#This Row],[Safekeeping of logs]],T_List_LogMode[],2,FALSE))</f>
        <v/>
      </c>
      <c r="V3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6" spans="2:22" x14ac:dyDescent="0.25">
      <c r="B306" s="7"/>
      <c r="C306" s="7"/>
      <c r="D306" s="7"/>
      <c r="E306" s="7"/>
      <c r="F306" s="6"/>
      <c r="G306" s="6"/>
      <c r="H3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6" s="22"/>
      <c r="J306" s="7"/>
      <c r="K306" s="43"/>
      <c r="L3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6" s="27" t="str">
        <f>IF(T_Channel[[#This Row],[ProviderName]]="","",COUNTIF($L$12:$L$9999,T_Channel[[#This Row],[ProviderName]]))</f>
        <v/>
      </c>
      <c r="N306" s="27" t="str">
        <f>IF(T_Channel[[#This Row],[Query]]="","Empty","Defined")</f>
        <v>Empty</v>
      </c>
      <c r="O3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6" s="21" t="str">
        <f>IF(T_Channel[[#This Row],[Check]]&lt;&gt;"OK","",ReferenceData!$L$5 &amp; "\" &amp; T_Channel[[#This Row],[ChannelNameFolder1]] &amp; "\" &amp; T_Channel[[#This Row],[ChannelNameFolder2]])</f>
        <v/>
      </c>
      <c r="S306" s="21" t="str">
        <f>IF(T_Channel[[#This Row],[Check]]&lt;&gt;"OK","", T_Channel[[#This Row],[ChannelSymbol]] &amp; ".evtx" )</f>
        <v/>
      </c>
      <c r="T306" s="21" t="str">
        <f>IF(T_Channel[[#This Row],[Check]]&lt;&gt;"OK","", T_Channel[[#This Row],[LogFolder]] &amp; "\" &amp; T_Channel[[#This Row],[LogFile]])</f>
        <v/>
      </c>
      <c r="U306" s="21" t="str">
        <f>IF(T_Channel[[#This Row],[Safekeeping of logs]]="","",VLOOKUP(T_Channel[[#This Row],[Safekeeping of logs]],T_List_LogMode[],2,FALSE))</f>
        <v/>
      </c>
      <c r="V3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7" spans="2:22" x14ac:dyDescent="0.25">
      <c r="B307" s="7"/>
      <c r="C307" s="7"/>
      <c r="D307" s="7"/>
      <c r="E307" s="7"/>
      <c r="F307" s="6"/>
      <c r="G307" s="6"/>
      <c r="H3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7" s="22"/>
      <c r="J307" s="7"/>
      <c r="K307" s="43"/>
      <c r="L3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7" s="27" t="str">
        <f>IF(T_Channel[[#This Row],[ProviderName]]="","",COUNTIF($L$12:$L$9999,T_Channel[[#This Row],[ProviderName]]))</f>
        <v/>
      </c>
      <c r="N307" s="27" t="str">
        <f>IF(T_Channel[[#This Row],[Query]]="","Empty","Defined")</f>
        <v>Empty</v>
      </c>
      <c r="O3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7" s="21" t="str">
        <f>IF(T_Channel[[#This Row],[Check]]&lt;&gt;"OK","",ReferenceData!$L$5 &amp; "\" &amp; T_Channel[[#This Row],[ChannelNameFolder1]] &amp; "\" &amp; T_Channel[[#This Row],[ChannelNameFolder2]])</f>
        <v/>
      </c>
      <c r="S307" s="21" t="str">
        <f>IF(T_Channel[[#This Row],[Check]]&lt;&gt;"OK","", T_Channel[[#This Row],[ChannelSymbol]] &amp; ".evtx" )</f>
        <v/>
      </c>
      <c r="T307" s="21" t="str">
        <f>IF(T_Channel[[#This Row],[Check]]&lt;&gt;"OK","", T_Channel[[#This Row],[LogFolder]] &amp; "\" &amp; T_Channel[[#This Row],[LogFile]])</f>
        <v/>
      </c>
      <c r="U307" s="21" t="str">
        <f>IF(T_Channel[[#This Row],[Safekeeping of logs]]="","",VLOOKUP(T_Channel[[#This Row],[Safekeeping of logs]],T_List_LogMode[],2,FALSE))</f>
        <v/>
      </c>
      <c r="V3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8" spans="2:22" x14ac:dyDescent="0.25">
      <c r="B308" s="7"/>
      <c r="C308" s="7"/>
      <c r="D308" s="7"/>
      <c r="E308" s="7"/>
      <c r="F308" s="6"/>
      <c r="G308" s="6"/>
      <c r="H3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8" s="22"/>
      <c r="J308" s="7"/>
      <c r="K308" s="43"/>
      <c r="L3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8" s="27" t="str">
        <f>IF(T_Channel[[#This Row],[ProviderName]]="","",COUNTIF($L$12:$L$9999,T_Channel[[#This Row],[ProviderName]]))</f>
        <v/>
      </c>
      <c r="N308" s="27" t="str">
        <f>IF(T_Channel[[#This Row],[Query]]="","Empty","Defined")</f>
        <v>Empty</v>
      </c>
      <c r="O3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8" s="21" t="str">
        <f>IF(T_Channel[[#This Row],[Check]]&lt;&gt;"OK","",ReferenceData!$L$5 &amp; "\" &amp; T_Channel[[#This Row],[ChannelNameFolder1]] &amp; "\" &amp; T_Channel[[#This Row],[ChannelNameFolder2]])</f>
        <v/>
      </c>
      <c r="S308" s="21" t="str">
        <f>IF(T_Channel[[#This Row],[Check]]&lt;&gt;"OK","", T_Channel[[#This Row],[ChannelSymbol]] &amp; ".evtx" )</f>
        <v/>
      </c>
      <c r="T308" s="21" t="str">
        <f>IF(T_Channel[[#This Row],[Check]]&lt;&gt;"OK","", T_Channel[[#This Row],[LogFolder]] &amp; "\" &amp; T_Channel[[#This Row],[LogFile]])</f>
        <v/>
      </c>
      <c r="U308" s="21" t="str">
        <f>IF(T_Channel[[#This Row],[Safekeeping of logs]]="","",VLOOKUP(T_Channel[[#This Row],[Safekeeping of logs]],T_List_LogMode[],2,FALSE))</f>
        <v/>
      </c>
      <c r="V3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09" spans="2:22" x14ac:dyDescent="0.25">
      <c r="B309" s="7"/>
      <c r="C309" s="7"/>
      <c r="D309" s="7"/>
      <c r="E309" s="7"/>
      <c r="F309" s="6"/>
      <c r="G309" s="6"/>
      <c r="H3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09" s="22"/>
      <c r="J309" s="7"/>
      <c r="K309" s="43"/>
      <c r="L3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09" s="27" t="str">
        <f>IF(T_Channel[[#This Row],[ProviderName]]="","",COUNTIF($L$12:$L$9999,T_Channel[[#This Row],[ProviderName]]))</f>
        <v/>
      </c>
      <c r="N309" s="27" t="str">
        <f>IF(T_Channel[[#This Row],[Query]]="","Empty","Defined")</f>
        <v>Empty</v>
      </c>
      <c r="O3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0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09" s="21" t="str">
        <f>IF(T_Channel[[#This Row],[Check]]&lt;&gt;"OK","",ReferenceData!$L$5 &amp; "\" &amp; T_Channel[[#This Row],[ChannelNameFolder1]] &amp; "\" &amp; T_Channel[[#This Row],[ChannelNameFolder2]])</f>
        <v/>
      </c>
      <c r="S309" s="21" t="str">
        <f>IF(T_Channel[[#This Row],[Check]]&lt;&gt;"OK","", T_Channel[[#This Row],[ChannelSymbol]] &amp; ".evtx" )</f>
        <v/>
      </c>
      <c r="T309" s="21" t="str">
        <f>IF(T_Channel[[#This Row],[Check]]&lt;&gt;"OK","", T_Channel[[#This Row],[LogFolder]] &amp; "\" &amp; T_Channel[[#This Row],[LogFile]])</f>
        <v/>
      </c>
      <c r="U309" s="21" t="str">
        <f>IF(T_Channel[[#This Row],[Safekeeping of logs]]="","",VLOOKUP(T_Channel[[#This Row],[Safekeeping of logs]],T_List_LogMode[],2,FALSE))</f>
        <v/>
      </c>
      <c r="V3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0" spans="2:22" x14ac:dyDescent="0.25">
      <c r="B310" s="7"/>
      <c r="C310" s="7"/>
      <c r="D310" s="7"/>
      <c r="E310" s="7"/>
      <c r="F310" s="6"/>
      <c r="G310" s="6"/>
      <c r="H3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0" s="22"/>
      <c r="J310" s="7"/>
      <c r="K310" s="43"/>
      <c r="L3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0" s="27" t="str">
        <f>IF(T_Channel[[#This Row],[ProviderName]]="","",COUNTIF($L$12:$L$9999,T_Channel[[#This Row],[ProviderName]]))</f>
        <v/>
      </c>
      <c r="N310" s="27" t="str">
        <f>IF(T_Channel[[#This Row],[Query]]="","Empty","Defined")</f>
        <v>Empty</v>
      </c>
      <c r="O3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0" s="21" t="str">
        <f>IF(T_Channel[[#This Row],[Check]]&lt;&gt;"OK","",ReferenceData!$L$5 &amp; "\" &amp; T_Channel[[#This Row],[ChannelNameFolder1]] &amp; "\" &amp; T_Channel[[#This Row],[ChannelNameFolder2]])</f>
        <v/>
      </c>
      <c r="S310" s="21" t="str">
        <f>IF(T_Channel[[#This Row],[Check]]&lt;&gt;"OK","", T_Channel[[#This Row],[ChannelSymbol]] &amp; ".evtx" )</f>
        <v/>
      </c>
      <c r="T310" s="21" t="str">
        <f>IF(T_Channel[[#This Row],[Check]]&lt;&gt;"OK","", T_Channel[[#This Row],[LogFolder]] &amp; "\" &amp; T_Channel[[#This Row],[LogFile]])</f>
        <v/>
      </c>
      <c r="U310" s="21" t="str">
        <f>IF(T_Channel[[#This Row],[Safekeeping of logs]]="","",VLOOKUP(T_Channel[[#This Row],[Safekeeping of logs]],T_List_LogMode[],2,FALSE))</f>
        <v/>
      </c>
      <c r="V3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1" spans="2:22" x14ac:dyDescent="0.25">
      <c r="B311" s="7"/>
      <c r="C311" s="7"/>
      <c r="D311" s="7"/>
      <c r="E311" s="7"/>
      <c r="F311" s="6"/>
      <c r="G311" s="6"/>
      <c r="H3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1" s="22"/>
      <c r="J311" s="7"/>
      <c r="K311" s="43"/>
      <c r="L3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1" s="27" t="str">
        <f>IF(T_Channel[[#This Row],[ProviderName]]="","",COUNTIF($L$12:$L$9999,T_Channel[[#This Row],[ProviderName]]))</f>
        <v/>
      </c>
      <c r="N311" s="27" t="str">
        <f>IF(T_Channel[[#This Row],[Query]]="","Empty","Defined")</f>
        <v>Empty</v>
      </c>
      <c r="O3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1" s="21" t="str">
        <f>IF(T_Channel[[#This Row],[Check]]&lt;&gt;"OK","",ReferenceData!$L$5 &amp; "\" &amp; T_Channel[[#This Row],[ChannelNameFolder1]] &amp; "\" &amp; T_Channel[[#This Row],[ChannelNameFolder2]])</f>
        <v/>
      </c>
      <c r="S311" s="21" t="str">
        <f>IF(T_Channel[[#This Row],[Check]]&lt;&gt;"OK","", T_Channel[[#This Row],[ChannelSymbol]] &amp; ".evtx" )</f>
        <v/>
      </c>
      <c r="T311" s="21" t="str">
        <f>IF(T_Channel[[#This Row],[Check]]&lt;&gt;"OK","", T_Channel[[#This Row],[LogFolder]] &amp; "\" &amp; T_Channel[[#This Row],[LogFile]])</f>
        <v/>
      </c>
      <c r="U311" s="21" t="str">
        <f>IF(T_Channel[[#This Row],[Safekeeping of logs]]="","",VLOOKUP(T_Channel[[#This Row],[Safekeeping of logs]],T_List_LogMode[],2,FALSE))</f>
        <v/>
      </c>
      <c r="V3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2" spans="2:22" x14ac:dyDescent="0.25">
      <c r="B312" s="7"/>
      <c r="C312" s="7"/>
      <c r="D312" s="7"/>
      <c r="E312" s="7"/>
      <c r="F312" s="6"/>
      <c r="G312" s="6"/>
      <c r="H3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2" s="22"/>
      <c r="J312" s="7"/>
      <c r="K312" s="43"/>
      <c r="L3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2" s="27" t="str">
        <f>IF(T_Channel[[#This Row],[ProviderName]]="","",COUNTIF($L$12:$L$9999,T_Channel[[#This Row],[ProviderName]]))</f>
        <v/>
      </c>
      <c r="N312" s="27" t="str">
        <f>IF(T_Channel[[#This Row],[Query]]="","Empty","Defined")</f>
        <v>Empty</v>
      </c>
      <c r="O3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2" s="21" t="str">
        <f>IF(T_Channel[[#This Row],[Check]]&lt;&gt;"OK","",ReferenceData!$L$5 &amp; "\" &amp; T_Channel[[#This Row],[ChannelNameFolder1]] &amp; "\" &amp; T_Channel[[#This Row],[ChannelNameFolder2]])</f>
        <v/>
      </c>
      <c r="S312" s="21" t="str">
        <f>IF(T_Channel[[#This Row],[Check]]&lt;&gt;"OK","", T_Channel[[#This Row],[ChannelSymbol]] &amp; ".evtx" )</f>
        <v/>
      </c>
      <c r="T312" s="21" t="str">
        <f>IF(T_Channel[[#This Row],[Check]]&lt;&gt;"OK","", T_Channel[[#This Row],[LogFolder]] &amp; "\" &amp; T_Channel[[#This Row],[LogFile]])</f>
        <v/>
      </c>
      <c r="U312" s="21" t="str">
        <f>IF(T_Channel[[#This Row],[Safekeeping of logs]]="","",VLOOKUP(T_Channel[[#This Row],[Safekeeping of logs]],T_List_LogMode[],2,FALSE))</f>
        <v/>
      </c>
      <c r="V3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3" spans="2:22" x14ac:dyDescent="0.25">
      <c r="B313" s="7"/>
      <c r="C313" s="7"/>
      <c r="D313" s="7"/>
      <c r="E313" s="7"/>
      <c r="F313" s="6"/>
      <c r="G313" s="6"/>
      <c r="H3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3" s="22"/>
      <c r="J313" s="7"/>
      <c r="K313" s="43"/>
      <c r="L3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3" s="27" t="str">
        <f>IF(T_Channel[[#This Row],[ProviderName]]="","",COUNTIF($L$12:$L$9999,T_Channel[[#This Row],[ProviderName]]))</f>
        <v/>
      </c>
      <c r="N313" s="27" t="str">
        <f>IF(T_Channel[[#This Row],[Query]]="","Empty","Defined")</f>
        <v>Empty</v>
      </c>
      <c r="O3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3" s="21" t="str">
        <f>IF(T_Channel[[#This Row],[Check]]&lt;&gt;"OK","",ReferenceData!$L$5 &amp; "\" &amp; T_Channel[[#This Row],[ChannelNameFolder1]] &amp; "\" &amp; T_Channel[[#This Row],[ChannelNameFolder2]])</f>
        <v/>
      </c>
      <c r="S313" s="21" t="str">
        <f>IF(T_Channel[[#This Row],[Check]]&lt;&gt;"OK","", T_Channel[[#This Row],[ChannelSymbol]] &amp; ".evtx" )</f>
        <v/>
      </c>
      <c r="T313" s="21" t="str">
        <f>IF(T_Channel[[#This Row],[Check]]&lt;&gt;"OK","", T_Channel[[#This Row],[LogFolder]] &amp; "\" &amp; T_Channel[[#This Row],[LogFile]])</f>
        <v/>
      </c>
      <c r="U313" s="21" t="str">
        <f>IF(T_Channel[[#This Row],[Safekeeping of logs]]="","",VLOOKUP(T_Channel[[#This Row],[Safekeeping of logs]],T_List_LogMode[],2,FALSE))</f>
        <v/>
      </c>
      <c r="V3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4" spans="2:22" x14ac:dyDescent="0.25">
      <c r="B314" s="7"/>
      <c r="C314" s="7"/>
      <c r="D314" s="7"/>
      <c r="E314" s="7"/>
      <c r="F314" s="6"/>
      <c r="G314" s="6"/>
      <c r="H3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4" s="22"/>
      <c r="J314" s="7"/>
      <c r="K314" s="43"/>
      <c r="L3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4" s="27" t="str">
        <f>IF(T_Channel[[#This Row],[ProviderName]]="","",COUNTIF($L$12:$L$9999,T_Channel[[#This Row],[ProviderName]]))</f>
        <v/>
      </c>
      <c r="N314" s="27" t="str">
        <f>IF(T_Channel[[#This Row],[Query]]="","Empty","Defined")</f>
        <v>Empty</v>
      </c>
      <c r="O3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4" s="21" t="str">
        <f>IF(T_Channel[[#This Row],[Check]]&lt;&gt;"OK","",ReferenceData!$L$5 &amp; "\" &amp; T_Channel[[#This Row],[ChannelNameFolder1]] &amp; "\" &amp; T_Channel[[#This Row],[ChannelNameFolder2]])</f>
        <v/>
      </c>
      <c r="S314" s="21" t="str">
        <f>IF(T_Channel[[#This Row],[Check]]&lt;&gt;"OK","", T_Channel[[#This Row],[ChannelSymbol]] &amp; ".evtx" )</f>
        <v/>
      </c>
      <c r="T314" s="21" t="str">
        <f>IF(T_Channel[[#This Row],[Check]]&lt;&gt;"OK","", T_Channel[[#This Row],[LogFolder]] &amp; "\" &amp; T_Channel[[#This Row],[LogFile]])</f>
        <v/>
      </c>
      <c r="U314" s="21" t="str">
        <f>IF(T_Channel[[#This Row],[Safekeeping of logs]]="","",VLOOKUP(T_Channel[[#This Row],[Safekeeping of logs]],T_List_LogMode[],2,FALSE))</f>
        <v/>
      </c>
      <c r="V3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5" spans="2:22" x14ac:dyDescent="0.25">
      <c r="B315" s="7"/>
      <c r="C315" s="7"/>
      <c r="D315" s="7"/>
      <c r="E315" s="7"/>
      <c r="F315" s="6"/>
      <c r="G315" s="6"/>
      <c r="H3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5" s="22"/>
      <c r="J315" s="7"/>
      <c r="K315" s="43"/>
      <c r="L3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5" s="27" t="str">
        <f>IF(T_Channel[[#This Row],[ProviderName]]="","",COUNTIF($L$12:$L$9999,T_Channel[[#This Row],[ProviderName]]))</f>
        <v/>
      </c>
      <c r="N315" s="27" t="str">
        <f>IF(T_Channel[[#This Row],[Query]]="","Empty","Defined")</f>
        <v>Empty</v>
      </c>
      <c r="O3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5" s="21" t="str">
        <f>IF(T_Channel[[#This Row],[Check]]&lt;&gt;"OK","",ReferenceData!$L$5 &amp; "\" &amp; T_Channel[[#This Row],[ChannelNameFolder1]] &amp; "\" &amp; T_Channel[[#This Row],[ChannelNameFolder2]])</f>
        <v/>
      </c>
      <c r="S315" s="21" t="str">
        <f>IF(T_Channel[[#This Row],[Check]]&lt;&gt;"OK","", T_Channel[[#This Row],[ChannelSymbol]] &amp; ".evtx" )</f>
        <v/>
      </c>
      <c r="T315" s="21" t="str">
        <f>IF(T_Channel[[#This Row],[Check]]&lt;&gt;"OK","", T_Channel[[#This Row],[LogFolder]] &amp; "\" &amp; T_Channel[[#This Row],[LogFile]])</f>
        <v/>
      </c>
      <c r="U315" s="21" t="str">
        <f>IF(T_Channel[[#This Row],[Safekeeping of logs]]="","",VLOOKUP(T_Channel[[#This Row],[Safekeeping of logs]],T_List_LogMode[],2,FALSE))</f>
        <v/>
      </c>
      <c r="V3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6" spans="2:22" x14ac:dyDescent="0.25">
      <c r="B316" s="7"/>
      <c r="C316" s="7"/>
      <c r="D316" s="7"/>
      <c r="E316" s="7"/>
      <c r="F316" s="6"/>
      <c r="G316" s="6"/>
      <c r="H3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6" s="22"/>
      <c r="J316" s="7"/>
      <c r="K316" s="43"/>
      <c r="L3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6" s="27" t="str">
        <f>IF(T_Channel[[#This Row],[ProviderName]]="","",COUNTIF($L$12:$L$9999,T_Channel[[#This Row],[ProviderName]]))</f>
        <v/>
      </c>
      <c r="N316" s="27" t="str">
        <f>IF(T_Channel[[#This Row],[Query]]="","Empty","Defined")</f>
        <v>Empty</v>
      </c>
      <c r="O3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6" s="21" t="str">
        <f>IF(T_Channel[[#This Row],[Check]]&lt;&gt;"OK","",ReferenceData!$L$5 &amp; "\" &amp; T_Channel[[#This Row],[ChannelNameFolder1]] &amp; "\" &amp; T_Channel[[#This Row],[ChannelNameFolder2]])</f>
        <v/>
      </c>
      <c r="S316" s="21" t="str">
        <f>IF(T_Channel[[#This Row],[Check]]&lt;&gt;"OK","", T_Channel[[#This Row],[ChannelSymbol]] &amp; ".evtx" )</f>
        <v/>
      </c>
      <c r="T316" s="21" t="str">
        <f>IF(T_Channel[[#This Row],[Check]]&lt;&gt;"OK","", T_Channel[[#This Row],[LogFolder]] &amp; "\" &amp; T_Channel[[#This Row],[LogFile]])</f>
        <v/>
      </c>
      <c r="U316" s="21" t="str">
        <f>IF(T_Channel[[#This Row],[Safekeeping of logs]]="","",VLOOKUP(T_Channel[[#This Row],[Safekeeping of logs]],T_List_LogMode[],2,FALSE))</f>
        <v/>
      </c>
      <c r="V3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7" spans="2:22" x14ac:dyDescent="0.25">
      <c r="B317" s="7"/>
      <c r="C317" s="7"/>
      <c r="D317" s="7"/>
      <c r="E317" s="7"/>
      <c r="F317" s="6"/>
      <c r="G317" s="6"/>
      <c r="H3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7" s="22"/>
      <c r="J317" s="7"/>
      <c r="K317" s="43"/>
      <c r="L3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7" s="27" t="str">
        <f>IF(T_Channel[[#This Row],[ProviderName]]="","",COUNTIF($L$12:$L$9999,T_Channel[[#This Row],[ProviderName]]))</f>
        <v/>
      </c>
      <c r="N317" s="27" t="str">
        <f>IF(T_Channel[[#This Row],[Query]]="","Empty","Defined")</f>
        <v>Empty</v>
      </c>
      <c r="O3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7" s="21" t="str">
        <f>IF(T_Channel[[#This Row],[Check]]&lt;&gt;"OK","",ReferenceData!$L$5 &amp; "\" &amp; T_Channel[[#This Row],[ChannelNameFolder1]] &amp; "\" &amp; T_Channel[[#This Row],[ChannelNameFolder2]])</f>
        <v/>
      </c>
      <c r="S317" s="21" t="str">
        <f>IF(T_Channel[[#This Row],[Check]]&lt;&gt;"OK","", T_Channel[[#This Row],[ChannelSymbol]] &amp; ".evtx" )</f>
        <v/>
      </c>
      <c r="T317" s="21" t="str">
        <f>IF(T_Channel[[#This Row],[Check]]&lt;&gt;"OK","", T_Channel[[#This Row],[LogFolder]] &amp; "\" &amp; T_Channel[[#This Row],[LogFile]])</f>
        <v/>
      </c>
      <c r="U317" s="21" t="str">
        <f>IF(T_Channel[[#This Row],[Safekeeping of logs]]="","",VLOOKUP(T_Channel[[#This Row],[Safekeeping of logs]],T_List_LogMode[],2,FALSE))</f>
        <v/>
      </c>
      <c r="V3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8" spans="2:22" x14ac:dyDescent="0.25">
      <c r="B318" s="7"/>
      <c r="C318" s="7"/>
      <c r="D318" s="7"/>
      <c r="E318" s="7"/>
      <c r="F318" s="6"/>
      <c r="G318" s="6"/>
      <c r="H3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8" s="22"/>
      <c r="J318" s="7"/>
      <c r="K318" s="43"/>
      <c r="L3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8" s="27" t="str">
        <f>IF(T_Channel[[#This Row],[ProviderName]]="","",COUNTIF($L$12:$L$9999,T_Channel[[#This Row],[ProviderName]]))</f>
        <v/>
      </c>
      <c r="N318" s="27" t="str">
        <f>IF(T_Channel[[#This Row],[Query]]="","Empty","Defined")</f>
        <v>Empty</v>
      </c>
      <c r="O3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8" s="21" t="str">
        <f>IF(T_Channel[[#This Row],[Check]]&lt;&gt;"OK","",ReferenceData!$L$5 &amp; "\" &amp; T_Channel[[#This Row],[ChannelNameFolder1]] &amp; "\" &amp; T_Channel[[#This Row],[ChannelNameFolder2]])</f>
        <v/>
      </c>
      <c r="S318" s="21" t="str">
        <f>IF(T_Channel[[#This Row],[Check]]&lt;&gt;"OK","", T_Channel[[#This Row],[ChannelSymbol]] &amp; ".evtx" )</f>
        <v/>
      </c>
      <c r="T318" s="21" t="str">
        <f>IF(T_Channel[[#This Row],[Check]]&lt;&gt;"OK","", T_Channel[[#This Row],[LogFolder]] &amp; "\" &amp; T_Channel[[#This Row],[LogFile]])</f>
        <v/>
      </c>
      <c r="U318" s="21" t="str">
        <f>IF(T_Channel[[#This Row],[Safekeeping of logs]]="","",VLOOKUP(T_Channel[[#This Row],[Safekeeping of logs]],T_List_LogMode[],2,FALSE))</f>
        <v/>
      </c>
      <c r="V3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19" spans="2:22" x14ac:dyDescent="0.25">
      <c r="B319" s="7"/>
      <c r="C319" s="7"/>
      <c r="D319" s="7"/>
      <c r="E319" s="7"/>
      <c r="F319" s="6"/>
      <c r="G319" s="6"/>
      <c r="H3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19" s="22"/>
      <c r="J319" s="7"/>
      <c r="K319" s="43"/>
      <c r="L3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19" s="27" t="str">
        <f>IF(T_Channel[[#This Row],[ProviderName]]="","",COUNTIF($L$12:$L$9999,T_Channel[[#This Row],[ProviderName]]))</f>
        <v/>
      </c>
      <c r="N319" s="27" t="str">
        <f>IF(T_Channel[[#This Row],[Query]]="","Empty","Defined")</f>
        <v>Empty</v>
      </c>
      <c r="O3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19" s="21" t="str">
        <f>IF(T_Channel[[#This Row],[Check]]&lt;&gt;"OK","",ReferenceData!$L$5 &amp; "\" &amp; T_Channel[[#This Row],[ChannelNameFolder1]] &amp; "\" &amp; T_Channel[[#This Row],[ChannelNameFolder2]])</f>
        <v/>
      </c>
      <c r="S319" s="21" t="str">
        <f>IF(T_Channel[[#This Row],[Check]]&lt;&gt;"OK","", T_Channel[[#This Row],[ChannelSymbol]] &amp; ".evtx" )</f>
        <v/>
      </c>
      <c r="T319" s="21" t="str">
        <f>IF(T_Channel[[#This Row],[Check]]&lt;&gt;"OK","", T_Channel[[#This Row],[LogFolder]] &amp; "\" &amp; T_Channel[[#This Row],[LogFile]])</f>
        <v/>
      </c>
      <c r="U319" s="21" t="str">
        <f>IF(T_Channel[[#This Row],[Safekeeping of logs]]="","",VLOOKUP(T_Channel[[#This Row],[Safekeeping of logs]],T_List_LogMode[],2,FALSE))</f>
        <v/>
      </c>
      <c r="V3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0" spans="2:22" x14ac:dyDescent="0.25">
      <c r="B320" s="7"/>
      <c r="C320" s="7"/>
      <c r="D320" s="7"/>
      <c r="E320" s="7"/>
      <c r="F320" s="6"/>
      <c r="G320" s="6"/>
      <c r="H3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0" s="22"/>
      <c r="J320" s="7"/>
      <c r="K320" s="43"/>
      <c r="L3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0" s="27" t="str">
        <f>IF(T_Channel[[#This Row],[ProviderName]]="","",COUNTIF($L$12:$L$9999,T_Channel[[#This Row],[ProviderName]]))</f>
        <v/>
      </c>
      <c r="N320" s="27" t="str">
        <f>IF(T_Channel[[#This Row],[Query]]="","Empty","Defined")</f>
        <v>Empty</v>
      </c>
      <c r="O3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0" s="21" t="str">
        <f>IF(T_Channel[[#This Row],[Check]]&lt;&gt;"OK","",ReferenceData!$L$5 &amp; "\" &amp; T_Channel[[#This Row],[ChannelNameFolder1]] &amp; "\" &amp; T_Channel[[#This Row],[ChannelNameFolder2]])</f>
        <v/>
      </c>
      <c r="S320" s="21" t="str">
        <f>IF(T_Channel[[#This Row],[Check]]&lt;&gt;"OK","", T_Channel[[#This Row],[ChannelSymbol]] &amp; ".evtx" )</f>
        <v/>
      </c>
      <c r="T320" s="21" t="str">
        <f>IF(T_Channel[[#This Row],[Check]]&lt;&gt;"OK","", T_Channel[[#This Row],[LogFolder]] &amp; "\" &amp; T_Channel[[#This Row],[LogFile]])</f>
        <v/>
      </c>
      <c r="U320" s="21" t="str">
        <f>IF(T_Channel[[#This Row],[Safekeeping of logs]]="","",VLOOKUP(T_Channel[[#This Row],[Safekeeping of logs]],T_List_LogMode[],2,FALSE))</f>
        <v/>
      </c>
      <c r="V3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1" spans="2:22" x14ac:dyDescent="0.25">
      <c r="B321" s="7"/>
      <c r="C321" s="7"/>
      <c r="D321" s="7"/>
      <c r="E321" s="7"/>
      <c r="F321" s="6"/>
      <c r="G321" s="6"/>
      <c r="H3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1" s="22"/>
      <c r="J321" s="7"/>
      <c r="K321" s="43"/>
      <c r="L3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1" s="27" t="str">
        <f>IF(T_Channel[[#This Row],[ProviderName]]="","",COUNTIF($L$12:$L$9999,T_Channel[[#This Row],[ProviderName]]))</f>
        <v/>
      </c>
      <c r="N321" s="27" t="str">
        <f>IF(T_Channel[[#This Row],[Query]]="","Empty","Defined")</f>
        <v>Empty</v>
      </c>
      <c r="O3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1" s="21" t="str">
        <f>IF(T_Channel[[#This Row],[Check]]&lt;&gt;"OK","",ReferenceData!$L$5 &amp; "\" &amp; T_Channel[[#This Row],[ChannelNameFolder1]] &amp; "\" &amp; T_Channel[[#This Row],[ChannelNameFolder2]])</f>
        <v/>
      </c>
      <c r="S321" s="21" t="str">
        <f>IF(T_Channel[[#This Row],[Check]]&lt;&gt;"OK","", T_Channel[[#This Row],[ChannelSymbol]] &amp; ".evtx" )</f>
        <v/>
      </c>
      <c r="T321" s="21" t="str">
        <f>IF(T_Channel[[#This Row],[Check]]&lt;&gt;"OK","", T_Channel[[#This Row],[LogFolder]] &amp; "\" &amp; T_Channel[[#This Row],[LogFile]])</f>
        <v/>
      </c>
      <c r="U321" s="21" t="str">
        <f>IF(T_Channel[[#This Row],[Safekeeping of logs]]="","",VLOOKUP(T_Channel[[#This Row],[Safekeeping of logs]],T_List_LogMode[],2,FALSE))</f>
        <v/>
      </c>
      <c r="V3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2" spans="2:22" x14ac:dyDescent="0.25">
      <c r="B322" s="7"/>
      <c r="C322" s="7"/>
      <c r="D322" s="7"/>
      <c r="E322" s="7"/>
      <c r="F322" s="6"/>
      <c r="G322" s="6"/>
      <c r="H3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2" s="22"/>
      <c r="J322" s="7"/>
      <c r="K322" s="43"/>
      <c r="L3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2" s="27" t="str">
        <f>IF(T_Channel[[#This Row],[ProviderName]]="","",COUNTIF($L$12:$L$9999,T_Channel[[#This Row],[ProviderName]]))</f>
        <v/>
      </c>
      <c r="N322" s="27" t="str">
        <f>IF(T_Channel[[#This Row],[Query]]="","Empty","Defined")</f>
        <v>Empty</v>
      </c>
      <c r="O3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2" s="21" t="str">
        <f>IF(T_Channel[[#This Row],[Check]]&lt;&gt;"OK","",ReferenceData!$L$5 &amp; "\" &amp; T_Channel[[#This Row],[ChannelNameFolder1]] &amp; "\" &amp; T_Channel[[#This Row],[ChannelNameFolder2]])</f>
        <v/>
      </c>
      <c r="S322" s="21" t="str">
        <f>IF(T_Channel[[#This Row],[Check]]&lt;&gt;"OK","", T_Channel[[#This Row],[ChannelSymbol]] &amp; ".evtx" )</f>
        <v/>
      </c>
      <c r="T322" s="21" t="str">
        <f>IF(T_Channel[[#This Row],[Check]]&lt;&gt;"OK","", T_Channel[[#This Row],[LogFolder]] &amp; "\" &amp; T_Channel[[#This Row],[LogFile]])</f>
        <v/>
      </c>
      <c r="U322" s="21" t="str">
        <f>IF(T_Channel[[#This Row],[Safekeeping of logs]]="","",VLOOKUP(T_Channel[[#This Row],[Safekeeping of logs]],T_List_LogMode[],2,FALSE))</f>
        <v/>
      </c>
      <c r="V3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3" spans="2:22" x14ac:dyDescent="0.25">
      <c r="B323" s="7"/>
      <c r="C323" s="7"/>
      <c r="D323" s="7"/>
      <c r="E323" s="7"/>
      <c r="F323" s="6"/>
      <c r="G323" s="6"/>
      <c r="H3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3" s="22"/>
      <c r="J323" s="7"/>
      <c r="K323" s="43"/>
      <c r="L3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3" s="27" t="str">
        <f>IF(T_Channel[[#This Row],[ProviderName]]="","",COUNTIF($L$12:$L$9999,T_Channel[[#This Row],[ProviderName]]))</f>
        <v/>
      </c>
      <c r="N323" s="27" t="str">
        <f>IF(T_Channel[[#This Row],[Query]]="","Empty","Defined")</f>
        <v>Empty</v>
      </c>
      <c r="O3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3" s="21" t="str">
        <f>IF(T_Channel[[#This Row],[Check]]&lt;&gt;"OK","",ReferenceData!$L$5 &amp; "\" &amp; T_Channel[[#This Row],[ChannelNameFolder1]] &amp; "\" &amp; T_Channel[[#This Row],[ChannelNameFolder2]])</f>
        <v/>
      </c>
      <c r="S323" s="21" t="str">
        <f>IF(T_Channel[[#This Row],[Check]]&lt;&gt;"OK","", T_Channel[[#This Row],[ChannelSymbol]] &amp; ".evtx" )</f>
        <v/>
      </c>
      <c r="T323" s="21" t="str">
        <f>IF(T_Channel[[#This Row],[Check]]&lt;&gt;"OK","", T_Channel[[#This Row],[LogFolder]] &amp; "\" &amp; T_Channel[[#This Row],[LogFile]])</f>
        <v/>
      </c>
      <c r="U323" s="21" t="str">
        <f>IF(T_Channel[[#This Row],[Safekeeping of logs]]="","",VLOOKUP(T_Channel[[#This Row],[Safekeeping of logs]],T_List_LogMode[],2,FALSE))</f>
        <v/>
      </c>
      <c r="V3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4" spans="2:22" x14ac:dyDescent="0.25">
      <c r="B324" s="7"/>
      <c r="C324" s="7"/>
      <c r="D324" s="7"/>
      <c r="E324" s="7"/>
      <c r="F324" s="6"/>
      <c r="G324" s="6"/>
      <c r="H3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4" s="22"/>
      <c r="J324" s="7"/>
      <c r="K324" s="43"/>
      <c r="L3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4" s="27" t="str">
        <f>IF(T_Channel[[#This Row],[ProviderName]]="","",COUNTIF($L$12:$L$9999,T_Channel[[#This Row],[ProviderName]]))</f>
        <v/>
      </c>
      <c r="N324" s="27" t="str">
        <f>IF(T_Channel[[#This Row],[Query]]="","Empty","Defined")</f>
        <v>Empty</v>
      </c>
      <c r="O3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4" s="21" t="str">
        <f>IF(T_Channel[[#This Row],[Check]]&lt;&gt;"OK","",ReferenceData!$L$5 &amp; "\" &amp; T_Channel[[#This Row],[ChannelNameFolder1]] &amp; "\" &amp; T_Channel[[#This Row],[ChannelNameFolder2]])</f>
        <v/>
      </c>
      <c r="S324" s="21" t="str">
        <f>IF(T_Channel[[#This Row],[Check]]&lt;&gt;"OK","", T_Channel[[#This Row],[ChannelSymbol]] &amp; ".evtx" )</f>
        <v/>
      </c>
      <c r="T324" s="21" t="str">
        <f>IF(T_Channel[[#This Row],[Check]]&lt;&gt;"OK","", T_Channel[[#This Row],[LogFolder]] &amp; "\" &amp; T_Channel[[#This Row],[LogFile]])</f>
        <v/>
      </c>
      <c r="U324" s="21" t="str">
        <f>IF(T_Channel[[#This Row],[Safekeeping of logs]]="","",VLOOKUP(T_Channel[[#This Row],[Safekeeping of logs]],T_List_LogMode[],2,FALSE))</f>
        <v/>
      </c>
      <c r="V3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5" spans="2:22" x14ac:dyDescent="0.25">
      <c r="B325" s="7"/>
      <c r="C325" s="7"/>
      <c r="D325" s="7"/>
      <c r="E325" s="7"/>
      <c r="F325" s="6"/>
      <c r="G325" s="6"/>
      <c r="H3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5" s="22"/>
      <c r="J325" s="7"/>
      <c r="K325" s="43"/>
      <c r="L3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5" s="27" t="str">
        <f>IF(T_Channel[[#This Row],[ProviderName]]="","",COUNTIF($L$12:$L$9999,T_Channel[[#This Row],[ProviderName]]))</f>
        <v/>
      </c>
      <c r="N325" s="27" t="str">
        <f>IF(T_Channel[[#This Row],[Query]]="","Empty","Defined")</f>
        <v>Empty</v>
      </c>
      <c r="O3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5" s="21" t="str">
        <f>IF(T_Channel[[#This Row],[Check]]&lt;&gt;"OK","",ReferenceData!$L$5 &amp; "\" &amp; T_Channel[[#This Row],[ChannelNameFolder1]] &amp; "\" &amp; T_Channel[[#This Row],[ChannelNameFolder2]])</f>
        <v/>
      </c>
      <c r="S325" s="21" t="str">
        <f>IF(T_Channel[[#This Row],[Check]]&lt;&gt;"OK","", T_Channel[[#This Row],[ChannelSymbol]] &amp; ".evtx" )</f>
        <v/>
      </c>
      <c r="T325" s="21" t="str">
        <f>IF(T_Channel[[#This Row],[Check]]&lt;&gt;"OK","", T_Channel[[#This Row],[LogFolder]] &amp; "\" &amp; T_Channel[[#This Row],[LogFile]])</f>
        <v/>
      </c>
      <c r="U325" s="21" t="str">
        <f>IF(T_Channel[[#This Row],[Safekeeping of logs]]="","",VLOOKUP(T_Channel[[#This Row],[Safekeeping of logs]],T_List_LogMode[],2,FALSE))</f>
        <v/>
      </c>
      <c r="V3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6" spans="2:22" x14ac:dyDescent="0.25">
      <c r="B326" s="7"/>
      <c r="C326" s="7"/>
      <c r="D326" s="7"/>
      <c r="E326" s="7"/>
      <c r="F326" s="6"/>
      <c r="G326" s="6"/>
      <c r="H3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6" s="22"/>
      <c r="J326" s="7"/>
      <c r="K326" s="43"/>
      <c r="L3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6" s="27" t="str">
        <f>IF(T_Channel[[#This Row],[ProviderName]]="","",COUNTIF($L$12:$L$9999,T_Channel[[#This Row],[ProviderName]]))</f>
        <v/>
      </c>
      <c r="N326" s="27" t="str">
        <f>IF(T_Channel[[#This Row],[Query]]="","Empty","Defined")</f>
        <v>Empty</v>
      </c>
      <c r="O3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6" s="21" t="str">
        <f>IF(T_Channel[[#This Row],[Check]]&lt;&gt;"OK","",ReferenceData!$L$5 &amp; "\" &amp; T_Channel[[#This Row],[ChannelNameFolder1]] &amp; "\" &amp; T_Channel[[#This Row],[ChannelNameFolder2]])</f>
        <v/>
      </c>
      <c r="S326" s="21" t="str">
        <f>IF(T_Channel[[#This Row],[Check]]&lt;&gt;"OK","", T_Channel[[#This Row],[ChannelSymbol]] &amp; ".evtx" )</f>
        <v/>
      </c>
      <c r="T326" s="21" t="str">
        <f>IF(T_Channel[[#This Row],[Check]]&lt;&gt;"OK","", T_Channel[[#This Row],[LogFolder]] &amp; "\" &amp; T_Channel[[#This Row],[LogFile]])</f>
        <v/>
      </c>
      <c r="U326" s="21" t="str">
        <f>IF(T_Channel[[#This Row],[Safekeeping of logs]]="","",VLOOKUP(T_Channel[[#This Row],[Safekeeping of logs]],T_List_LogMode[],2,FALSE))</f>
        <v/>
      </c>
      <c r="V3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7" spans="2:22" x14ac:dyDescent="0.25">
      <c r="B327" s="7"/>
      <c r="C327" s="7"/>
      <c r="D327" s="7"/>
      <c r="E327" s="7"/>
      <c r="F327" s="6"/>
      <c r="G327" s="6"/>
      <c r="H3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7" s="22"/>
      <c r="J327" s="7"/>
      <c r="K327" s="43"/>
      <c r="L3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7" s="27" t="str">
        <f>IF(T_Channel[[#This Row],[ProviderName]]="","",COUNTIF($L$12:$L$9999,T_Channel[[#This Row],[ProviderName]]))</f>
        <v/>
      </c>
      <c r="N327" s="27" t="str">
        <f>IF(T_Channel[[#This Row],[Query]]="","Empty","Defined")</f>
        <v>Empty</v>
      </c>
      <c r="O3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7" s="21" t="str">
        <f>IF(T_Channel[[#This Row],[Check]]&lt;&gt;"OK","",ReferenceData!$L$5 &amp; "\" &amp; T_Channel[[#This Row],[ChannelNameFolder1]] &amp; "\" &amp; T_Channel[[#This Row],[ChannelNameFolder2]])</f>
        <v/>
      </c>
      <c r="S327" s="21" t="str">
        <f>IF(T_Channel[[#This Row],[Check]]&lt;&gt;"OK","", T_Channel[[#This Row],[ChannelSymbol]] &amp; ".evtx" )</f>
        <v/>
      </c>
      <c r="T327" s="21" t="str">
        <f>IF(T_Channel[[#This Row],[Check]]&lt;&gt;"OK","", T_Channel[[#This Row],[LogFolder]] &amp; "\" &amp; T_Channel[[#This Row],[LogFile]])</f>
        <v/>
      </c>
      <c r="U327" s="21" t="str">
        <f>IF(T_Channel[[#This Row],[Safekeeping of logs]]="","",VLOOKUP(T_Channel[[#This Row],[Safekeeping of logs]],T_List_LogMode[],2,FALSE))</f>
        <v/>
      </c>
      <c r="V3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8" spans="2:22" x14ac:dyDescent="0.25">
      <c r="B328" s="7"/>
      <c r="C328" s="7"/>
      <c r="D328" s="7"/>
      <c r="E328" s="7"/>
      <c r="F328" s="6"/>
      <c r="G328" s="6"/>
      <c r="H3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8" s="22"/>
      <c r="J328" s="7"/>
      <c r="K328" s="43"/>
      <c r="L3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8" s="27" t="str">
        <f>IF(T_Channel[[#This Row],[ProviderName]]="","",COUNTIF($L$12:$L$9999,T_Channel[[#This Row],[ProviderName]]))</f>
        <v/>
      </c>
      <c r="N328" s="27" t="str">
        <f>IF(T_Channel[[#This Row],[Query]]="","Empty","Defined")</f>
        <v>Empty</v>
      </c>
      <c r="O3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8" s="21" t="str">
        <f>IF(T_Channel[[#This Row],[Check]]&lt;&gt;"OK","",ReferenceData!$L$5 &amp; "\" &amp; T_Channel[[#This Row],[ChannelNameFolder1]] &amp; "\" &amp; T_Channel[[#This Row],[ChannelNameFolder2]])</f>
        <v/>
      </c>
      <c r="S328" s="21" t="str">
        <f>IF(T_Channel[[#This Row],[Check]]&lt;&gt;"OK","", T_Channel[[#This Row],[ChannelSymbol]] &amp; ".evtx" )</f>
        <v/>
      </c>
      <c r="T328" s="21" t="str">
        <f>IF(T_Channel[[#This Row],[Check]]&lt;&gt;"OK","", T_Channel[[#This Row],[LogFolder]] &amp; "\" &amp; T_Channel[[#This Row],[LogFile]])</f>
        <v/>
      </c>
      <c r="U328" s="21" t="str">
        <f>IF(T_Channel[[#This Row],[Safekeeping of logs]]="","",VLOOKUP(T_Channel[[#This Row],[Safekeeping of logs]],T_List_LogMode[],2,FALSE))</f>
        <v/>
      </c>
      <c r="V3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29" spans="2:22" x14ac:dyDescent="0.25">
      <c r="B329" s="7"/>
      <c r="C329" s="7"/>
      <c r="D329" s="7"/>
      <c r="E329" s="7"/>
      <c r="F329" s="6"/>
      <c r="G329" s="6"/>
      <c r="H3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29" s="22"/>
      <c r="J329" s="7"/>
      <c r="K329" s="43"/>
      <c r="L3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29" s="27" t="str">
        <f>IF(T_Channel[[#This Row],[ProviderName]]="","",COUNTIF($L$12:$L$9999,T_Channel[[#This Row],[ProviderName]]))</f>
        <v/>
      </c>
      <c r="N329" s="27" t="str">
        <f>IF(T_Channel[[#This Row],[Query]]="","Empty","Defined")</f>
        <v>Empty</v>
      </c>
      <c r="O3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29" s="21" t="str">
        <f>IF(T_Channel[[#This Row],[Check]]&lt;&gt;"OK","",ReferenceData!$L$5 &amp; "\" &amp; T_Channel[[#This Row],[ChannelNameFolder1]] &amp; "\" &amp; T_Channel[[#This Row],[ChannelNameFolder2]])</f>
        <v/>
      </c>
      <c r="S329" s="21" t="str">
        <f>IF(T_Channel[[#This Row],[Check]]&lt;&gt;"OK","", T_Channel[[#This Row],[ChannelSymbol]] &amp; ".evtx" )</f>
        <v/>
      </c>
      <c r="T329" s="21" t="str">
        <f>IF(T_Channel[[#This Row],[Check]]&lt;&gt;"OK","", T_Channel[[#This Row],[LogFolder]] &amp; "\" &amp; T_Channel[[#This Row],[LogFile]])</f>
        <v/>
      </c>
      <c r="U329" s="21" t="str">
        <f>IF(T_Channel[[#This Row],[Safekeeping of logs]]="","",VLOOKUP(T_Channel[[#This Row],[Safekeeping of logs]],T_List_LogMode[],2,FALSE))</f>
        <v/>
      </c>
      <c r="V3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0" spans="2:22" x14ac:dyDescent="0.25">
      <c r="B330" s="7"/>
      <c r="C330" s="7"/>
      <c r="D330" s="7"/>
      <c r="E330" s="7"/>
      <c r="F330" s="6"/>
      <c r="G330" s="6"/>
      <c r="H3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0" s="22"/>
      <c r="J330" s="7"/>
      <c r="K330" s="43"/>
      <c r="L3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0" s="27" t="str">
        <f>IF(T_Channel[[#This Row],[ProviderName]]="","",COUNTIF($L$12:$L$9999,T_Channel[[#This Row],[ProviderName]]))</f>
        <v/>
      </c>
      <c r="N330" s="27" t="str">
        <f>IF(T_Channel[[#This Row],[Query]]="","Empty","Defined")</f>
        <v>Empty</v>
      </c>
      <c r="O3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0" s="21" t="str">
        <f>IF(T_Channel[[#This Row],[Check]]&lt;&gt;"OK","",ReferenceData!$L$5 &amp; "\" &amp; T_Channel[[#This Row],[ChannelNameFolder1]] &amp; "\" &amp; T_Channel[[#This Row],[ChannelNameFolder2]])</f>
        <v/>
      </c>
      <c r="S330" s="21" t="str">
        <f>IF(T_Channel[[#This Row],[Check]]&lt;&gt;"OK","", T_Channel[[#This Row],[ChannelSymbol]] &amp; ".evtx" )</f>
        <v/>
      </c>
      <c r="T330" s="21" t="str">
        <f>IF(T_Channel[[#This Row],[Check]]&lt;&gt;"OK","", T_Channel[[#This Row],[LogFolder]] &amp; "\" &amp; T_Channel[[#This Row],[LogFile]])</f>
        <v/>
      </c>
      <c r="U330" s="21" t="str">
        <f>IF(T_Channel[[#This Row],[Safekeeping of logs]]="","",VLOOKUP(T_Channel[[#This Row],[Safekeeping of logs]],T_List_LogMode[],2,FALSE))</f>
        <v/>
      </c>
      <c r="V3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1" spans="2:22" x14ac:dyDescent="0.25">
      <c r="B331" s="7"/>
      <c r="C331" s="7"/>
      <c r="D331" s="7"/>
      <c r="E331" s="7"/>
      <c r="F331" s="6"/>
      <c r="G331" s="6"/>
      <c r="H3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1" s="22"/>
      <c r="J331" s="7"/>
      <c r="K331" s="43"/>
      <c r="L3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1" s="27" t="str">
        <f>IF(T_Channel[[#This Row],[ProviderName]]="","",COUNTIF($L$12:$L$9999,T_Channel[[#This Row],[ProviderName]]))</f>
        <v/>
      </c>
      <c r="N331" s="27" t="str">
        <f>IF(T_Channel[[#This Row],[Query]]="","Empty","Defined")</f>
        <v>Empty</v>
      </c>
      <c r="O3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1" s="21" t="str">
        <f>IF(T_Channel[[#This Row],[Check]]&lt;&gt;"OK","",ReferenceData!$L$5 &amp; "\" &amp; T_Channel[[#This Row],[ChannelNameFolder1]] &amp; "\" &amp; T_Channel[[#This Row],[ChannelNameFolder2]])</f>
        <v/>
      </c>
      <c r="S331" s="21" t="str">
        <f>IF(T_Channel[[#This Row],[Check]]&lt;&gt;"OK","", T_Channel[[#This Row],[ChannelSymbol]] &amp; ".evtx" )</f>
        <v/>
      </c>
      <c r="T331" s="21" t="str">
        <f>IF(T_Channel[[#This Row],[Check]]&lt;&gt;"OK","", T_Channel[[#This Row],[LogFolder]] &amp; "\" &amp; T_Channel[[#This Row],[LogFile]])</f>
        <v/>
      </c>
      <c r="U331" s="21" t="str">
        <f>IF(T_Channel[[#This Row],[Safekeeping of logs]]="","",VLOOKUP(T_Channel[[#This Row],[Safekeeping of logs]],T_List_LogMode[],2,FALSE))</f>
        <v/>
      </c>
      <c r="V3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2" spans="2:22" x14ac:dyDescent="0.25">
      <c r="B332" s="7"/>
      <c r="C332" s="7"/>
      <c r="D332" s="7"/>
      <c r="E332" s="7"/>
      <c r="F332" s="6"/>
      <c r="G332" s="6"/>
      <c r="H3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2" s="22"/>
      <c r="J332" s="7"/>
      <c r="K332" s="43"/>
      <c r="L3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2" s="27" t="str">
        <f>IF(T_Channel[[#This Row],[ProviderName]]="","",COUNTIF($L$12:$L$9999,T_Channel[[#This Row],[ProviderName]]))</f>
        <v/>
      </c>
      <c r="N332" s="27" t="str">
        <f>IF(T_Channel[[#This Row],[Query]]="","Empty","Defined")</f>
        <v>Empty</v>
      </c>
      <c r="O3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2" s="21" t="str">
        <f>IF(T_Channel[[#This Row],[Check]]&lt;&gt;"OK","",ReferenceData!$L$5 &amp; "\" &amp; T_Channel[[#This Row],[ChannelNameFolder1]] &amp; "\" &amp; T_Channel[[#This Row],[ChannelNameFolder2]])</f>
        <v/>
      </c>
      <c r="S332" s="21" t="str">
        <f>IF(T_Channel[[#This Row],[Check]]&lt;&gt;"OK","", T_Channel[[#This Row],[ChannelSymbol]] &amp; ".evtx" )</f>
        <v/>
      </c>
      <c r="T332" s="21" t="str">
        <f>IF(T_Channel[[#This Row],[Check]]&lt;&gt;"OK","", T_Channel[[#This Row],[LogFolder]] &amp; "\" &amp; T_Channel[[#This Row],[LogFile]])</f>
        <v/>
      </c>
      <c r="U332" s="21" t="str">
        <f>IF(T_Channel[[#This Row],[Safekeeping of logs]]="","",VLOOKUP(T_Channel[[#This Row],[Safekeeping of logs]],T_List_LogMode[],2,FALSE))</f>
        <v/>
      </c>
      <c r="V3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3" spans="2:22" x14ac:dyDescent="0.25">
      <c r="B333" s="7"/>
      <c r="C333" s="7"/>
      <c r="D333" s="7"/>
      <c r="E333" s="7"/>
      <c r="F333" s="6"/>
      <c r="G333" s="6"/>
      <c r="H3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3" s="22"/>
      <c r="J333" s="7"/>
      <c r="K333" s="43"/>
      <c r="L3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3" s="27" t="str">
        <f>IF(T_Channel[[#This Row],[ProviderName]]="","",COUNTIF($L$12:$L$9999,T_Channel[[#This Row],[ProviderName]]))</f>
        <v/>
      </c>
      <c r="N333" s="27" t="str">
        <f>IF(T_Channel[[#This Row],[Query]]="","Empty","Defined")</f>
        <v>Empty</v>
      </c>
      <c r="O3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3" s="21" t="str">
        <f>IF(T_Channel[[#This Row],[Check]]&lt;&gt;"OK","",ReferenceData!$L$5 &amp; "\" &amp; T_Channel[[#This Row],[ChannelNameFolder1]] &amp; "\" &amp; T_Channel[[#This Row],[ChannelNameFolder2]])</f>
        <v/>
      </c>
      <c r="S333" s="21" t="str">
        <f>IF(T_Channel[[#This Row],[Check]]&lt;&gt;"OK","", T_Channel[[#This Row],[ChannelSymbol]] &amp; ".evtx" )</f>
        <v/>
      </c>
      <c r="T333" s="21" t="str">
        <f>IF(T_Channel[[#This Row],[Check]]&lt;&gt;"OK","", T_Channel[[#This Row],[LogFolder]] &amp; "\" &amp; T_Channel[[#This Row],[LogFile]])</f>
        <v/>
      </c>
      <c r="U333" s="21" t="str">
        <f>IF(T_Channel[[#This Row],[Safekeeping of logs]]="","",VLOOKUP(T_Channel[[#This Row],[Safekeeping of logs]],T_List_LogMode[],2,FALSE))</f>
        <v/>
      </c>
      <c r="V3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4" spans="2:22" x14ac:dyDescent="0.25">
      <c r="B334" s="7"/>
      <c r="C334" s="7"/>
      <c r="D334" s="7"/>
      <c r="E334" s="7"/>
      <c r="F334" s="6"/>
      <c r="G334" s="6"/>
      <c r="H3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4" s="22"/>
      <c r="J334" s="7"/>
      <c r="K334" s="43"/>
      <c r="L3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4" s="27" t="str">
        <f>IF(T_Channel[[#This Row],[ProviderName]]="","",COUNTIF($L$12:$L$9999,T_Channel[[#This Row],[ProviderName]]))</f>
        <v/>
      </c>
      <c r="N334" s="27" t="str">
        <f>IF(T_Channel[[#This Row],[Query]]="","Empty","Defined")</f>
        <v>Empty</v>
      </c>
      <c r="O3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4" s="21" t="str">
        <f>IF(T_Channel[[#This Row],[Check]]&lt;&gt;"OK","",ReferenceData!$L$5 &amp; "\" &amp; T_Channel[[#This Row],[ChannelNameFolder1]] &amp; "\" &amp; T_Channel[[#This Row],[ChannelNameFolder2]])</f>
        <v/>
      </c>
      <c r="S334" s="21" t="str">
        <f>IF(T_Channel[[#This Row],[Check]]&lt;&gt;"OK","", T_Channel[[#This Row],[ChannelSymbol]] &amp; ".evtx" )</f>
        <v/>
      </c>
      <c r="T334" s="21" t="str">
        <f>IF(T_Channel[[#This Row],[Check]]&lt;&gt;"OK","", T_Channel[[#This Row],[LogFolder]] &amp; "\" &amp; T_Channel[[#This Row],[LogFile]])</f>
        <v/>
      </c>
      <c r="U334" s="21" t="str">
        <f>IF(T_Channel[[#This Row],[Safekeeping of logs]]="","",VLOOKUP(T_Channel[[#This Row],[Safekeeping of logs]],T_List_LogMode[],2,FALSE))</f>
        <v/>
      </c>
      <c r="V3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5" spans="2:22" x14ac:dyDescent="0.25">
      <c r="B335" s="7"/>
      <c r="C335" s="7"/>
      <c r="D335" s="7"/>
      <c r="E335" s="7"/>
      <c r="F335" s="6"/>
      <c r="G335" s="6"/>
      <c r="H3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5" s="22"/>
      <c r="J335" s="7"/>
      <c r="K335" s="43"/>
      <c r="L3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5" s="27" t="str">
        <f>IF(T_Channel[[#This Row],[ProviderName]]="","",COUNTIF($L$12:$L$9999,T_Channel[[#This Row],[ProviderName]]))</f>
        <v/>
      </c>
      <c r="N335" s="27" t="str">
        <f>IF(T_Channel[[#This Row],[Query]]="","Empty","Defined")</f>
        <v>Empty</v>
      </c>
      <c r="O3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5" s="21" t="str">
        <f>IF(T_Channel[[#This Row],[Check]]&lt;&gt;"OK","",ReferenceData!$L$5 &amp; "\" &amp; T_Channel[[#This Row],[ChannelNameFolder1]] &amp; "\" &amp; T_Channel[[#This Row],[ChannelNameFolder2]])</f>
        <v/>
      </c>
      <c r="S335" s="21" t="str">
        <f>IF(T_Channel[[#This Row],[Check]]&lt;&gt;"OK","", T_Channel[[#This Row],[ChannelSymbol]] &amp; ".evtx" )</f>
        <v/>
      </c>
      <c r="T335" s="21" t="str">
        <f>IF(T_Channel[[#This Row],[Check]]&lt;&gt;"OK","", T_Channel[[#This Row],[LogFolder]] &amp; "\" &amp; T_Channel[[#This Row],[LogFile]])</f>
        <v/>
      </c>
      <c r="U335" s="21" t="str">
        <f>IF(T_Channel[[#This Row],[Safekeeping of logs]]="","",VLOOKUP(T_Channel[[#This Row],[Safekeeping of logs]],T_List_LogMode[],2,FALSE))</f>
        <v/>
      </c>
      <c r="V3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6" spans="2:22" x14ac:dyDescent="0.25">
      <c r="B336" s="7"/>
      <c r="C336" s="7"/>
      <c r="D336" s="7"/>
      <c r="E336" s="7"/>
      <c r="F336" s="6"/>
      <c r="G336" s="6"/>
      <c r="H3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6" s="22"/>
      <c r="J336" s="7"/>
      <c r="K336" s="43"/>
      <c r="L3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6" s="27" t="str">
        <f>IF(T_Channel[[#This Row],[ProviderName]]="","",COUNTIF($L$12:$L$9999,T_Channel[[#This Row],[ProviderName]]))</f>
        <v/>
      </c>
      <c r="N336" s="27" t="str">
        <f>IF(T_Channel[[#This Row],[Query]]="","Empty","Defined")</f>
        <v>Empty</v>
      </c>
      <c r="O3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6" s="21" t="str">
        <f>IF(T_Channel[[#This Row],[Check]]&lt;&gt;"OK","",ReferenceData!$L$5 &amp; "\" &amp; T_Channel[[#This Row],[ChannelNameFolder1]] &amp; "\" &amp; T_Channel[[#This Row],[ChannelNameFolder2]])</f>
        <v/>
      </c>
      <c r="S336" s="21" t="str">
        <f>IF(T_Channel[[#This Row],[Check]]&lt;&gt;"OK","", T_Channel[[#This Row],[ChannelSymbol]] &amp; ".evtx" )</f>
        <v/>
      </c>
      <c r="T336" s="21" t="str">
        <f>IF(T_Channel[[#This Row],[Check]]&lt;&gt;"OK","", T_Channel[[#This Row],[LogFolder]] &amp; "\" &amp; T_Channel[[#This Row],[LogFile]])</f>
        <v/>
      </c>
      <c r="U336" s="21" t="str">
        <f>IF(T_Channel[[#This Row],[Safekeeping of logs]]="","",VLOOKUP(T_Channel[[#This Row],[Safekeeping of logs]],T_List_LogMode[],2,FALSE))</f>
        <v/>
      </c>
      <c r="V3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7" spans="2:22" x14ac:dyDescent="0.25">
      <c r="B337" s="7"/>
      <c r="C337" s="7"/>
      <c r="D337" s="7"/>
      <c r="E337" s="7"/>
      <c r="F337" s="6"/>
      <c r="G337" s="6"/>
      <c r="H3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7" s="22"/>
      <c r="J337" s="7"/>
      <c r="K337" s="43"/>
      <c r="L3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7" s="27" t="str">
        <f>IF(T_Channel[[#This Row],[ProviderName]]="","",COUNTIF($L$12:$L$9999,T_Channel[[#This Row],[ProviderName]]))</f>
        <v/>
      </c>
      <c r="N337" s="27" t="str">
        <f>IF(T_Channel[[#This Row],[Query]]="","Empty","Defined")</f>
        <v>Empty</v>
      </c>
      <c r="O3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7" s="21" t="str">
        <f>IF(T_Channel[[#This Row],[Check]]&lt;&gt;"OK","",ReferenceData!$L$5 &amp; "\" &amp; T_Channel[[#This Row],[ChannelNameFolder1]] &amp; "\" &amp; T_Channel[[#This Row],[ChannelNameFolder2]])</f>
        <v/>
      </c>
      <c r="S337" s="21" t="str">
        <f>IF(T_Channel[[#This Row],[Check]]&lt;&gt;"OK","", T_Channel[[#This Row],[ChannelSymbol]] &amp; ".evtx" )</f>
        <v/>
      </c>
      <c r="T337" s="21" t="str">
        <f>IF(T_Channel[[#This Row],[Check]]&lt;&gt;"OK","", T_Channel[[#This Row],[LogFolder]] &amp; "\" &amp; T_Channel[[#This Row],[LogFile]])</f>
        <v/>
      </c>
      <c r="U337" s="21" t="str">
        <f>IF(T_Channel[[#This Row],[Safekeeping of logs]]="","",VLOOKUP(T_Channel[[#This Row],[Safekeeping of logs]],T_List_LogMode[],2,FALSE))</f>
        <v/>
      </c>
      <c r="V3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8" spans="2:22" x14ac:dyDescent="0.25">
      <c r="B338" s="7"/>
      <c r="C338" s="7"/>
      <c r="D338" s="7"/>
      <c r="E338" s="7"/>
      <c r="F338" s="6"/>
      <c r="G338" s="6"/>
      <c r="H3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8" s="22"/>
      <c r="J338" s="7"/>
      <c r="K338" s="43"/>
      <c r="L3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8" s="27" t="str">
        <f>IF(T_Channel[[#This Row],[ProviderName]]="","",COUNTIF($L$12:$L$9999,T_Channel[[#This Row],[ProviderName]]))</f>
        <v/>
      </c>
      <c r="N338" s="27" t="str">
        <f>IF(T_Channel[[#This Row],[Query]]="","Empty","Defined")</f>
        <v>Empty</v>
      </c>
      <c r="O3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8" s="21" t="str">
        <f>IF(T_Channel[[#This Row],[Check]]&lt;&gt;"OK","",ReferenceData!$L$5 &amp; "\" &amp; T_Channel[[#This Row],[ChannelNameFolder1]] &amp; "\" &amp; T_Channel[[#This Row],[ChannelNameFolder2]])</f>
        <v/>
      </c>
      <c r="S338" s="21" t="str">
        <f>IF(T_Channel[[#This Row],[Check]]&lt;&gt;"OK","", T_Channel[[#This Row],[ChannelSymbol]] &amp; ".evtx" )</f>
        <v/>
      </c>
      <c r="T338" s="21" t="str">
        <f>IF(T_Channel[[#This Row],[Check]]&lt;&gt;"OK","", T_Channel[[#This Row],[LogFolder]] &amp; "\" &amp; T_Channel[[#This Row],[LogFile]])</f>
        <v/>
      </c>
      <c r="U338" s="21" t="str">
        <f>IF(T_Channel[[#This Row],[Safekeeping of logs]]="","",VLOOKUP(T_Channel[[#This Row],[Safekeeping of logs]],T_List_LogMode[],2,FALSE))</f>
        <v/>
      </c>
      <c r="V3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39" spans="2:22" x14ac:dyDescent="0.25">
      <c r="B339" s="7"/>
      <c r="C339" s="7"/>
      <c r="D339" s="7"/>
      <c r="E339" s="7"/>
      <c r="F339" s="6"/>
      <c r="G339" s="6"/>
      <c r="H3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39" s="22"/>
      <c r="J339" s="7"/>
      <c r="K339" s="43"/>
      <c r="L3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39" s="27" t="str">
        <f>IF(T_Channel[[#This Row],[ProviderName]]="","",COUNTIF($L$12:$L$9999,T_Channel[[#This Row],[ProviderName]]))</f>
        <v/>
      </c>
      <c r="N339" s="27" t="str">
        <f>IF(T_Channel[[#This Row],[Query]]="","Empty","Defined")</f>
        <v>Empty</v>
      </c>
      <c r="O3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39" s="21" t="str">
        <f>IF(T_Channel[[#This Row],[Check]]&lt;&gt;"OK","",ReferenceData!$L$5 &amp; "\" &amp; T_Channel[[#This Row],[ChannelNameFolder1]] &amp; "\" &amp; T_Channel[[#This Row],[ChannelNameFolder2]])</f>
        <v/>
      </c>
      <c r="S339" s="21" t="str">
        <f>IF(T_Channel[[#This Row],[Check]]&lt;&gt;"OK","", T_Channel[[#This Row],[ChannelSymbol]] &amp; ".evtx" )</f>
        <v/>
      </c>
      <c r="T339" s="21" t="str">
        <f>IF(T_Channel[[#This Row],[Check]]&lt;&gt;"OK","", T_Channel[[#This Row],[LogFolder]] &amp; "\" &amp; T_Channel[[#This Row],[LogFile]])</f>
        <v/>
      </c>
      <c r="U339" s="21" t="str">
        <f>IF(T_Channel[[#This Row],[Safekeeping of logs]]="","",VLOOKUP(T_Channel[[#This Row],[Safekeeping of logs]],T_List_LogMode[],2,FALSE))</f>
        <v/>
      </c>
      <c r="V3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0" spans="2:22" x14ac:dyDescent="0.25">
      <c r="B340" s="7"/>
      <c r="C340" s="7"/>
      <c r="D340" s="7"/>
      <c r="E340" s="7"/>
      <c r="F340" s="6"/>
      <c r="G340" s="6"/>
      <c r="H3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0" s="22"/>
      <c r="J340" s="7"/>
      <c r="K340" s="43"/>
      <c r="L3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0" s="27" t="str">
        <f>IF(T_Channel[[#This Row],[ProviderName]]="","",COUNTIF($L$12:$L$9999,T_Channel[[#This Row],[ProviderName]]))</f>
        <v/>
      </c>
      <c r="N340" s="27" t="str">
        <f>IF(T_Channel[[#This Row],[Query]]="","Empty","Defined")</f>
        <v>Empty</v>
      </c>
      <c r="O3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0" s="21" t="str">
        <f>IF(T_Channel[[#This Row],[Check]]&lt;&gt;"OK","",ReferenceData!$L$5 &amp; "\" &amp; T_Channel[[#This Row],[ChannelNameFolder1]] &amp; "\" &amp; T_Channel[[#This Row],[ChannelNameFolder2]])</f>
        <v/>
      </c>
      <c r="S340" s="21" t="str">
        <f>IF(T_Channel[[#This Row],[Check]]&lt;&gt;"OK","", T_Channel[[#This Row],[ChannelSymbol]] &amp; ".evtx" )</f>
        <v/>
      </c>
      <c r="T340" s="21" t="str">
        <f>IF(T_Channel[[#This Row],[Check]]&lt;&gt;"OK","", T_Channel[[#This Row],[LogFolder]] &amp; "\" &amp; T_Channel[[#This Row],[LogFile]])</f>
        <v/>
      </c>
      <c r="U340" s="21" t="str">
        <f>IF(T_Channel[[#This Row],[Safekeeping of logs]]="","",VLOOKUP(T_Channel[[#This Row],[Safekeeping of logs]],T_List_LogMode[],2,FALSE))</f>
        <v/>
      </c>
      <c r="V3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1" spans="2:22" x14ac:dyDescent="0.25">
      <c r="B341" s="7"/>
      <c r="C341" s="7"/>
      <c r="D341" s="7"/>
      <c r="E341" s="7"/>
      <c r="F341" s="6"/>
      <c r="G341" s="6"/>
      <c r="H3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1" s="22"/>
      <c r="J341" s="7"/>
      <c r="K341" s="43"/>
      <c r="L3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1" s="27" t="str">
        <f>IF(T_Channel[[#This Row],[ProviderName]]="","",COUNTIF($L$12:$L$9999,T_Channel[[#This Row],[ProviderName]]))</f>
        <v/>
      </c>
      <c r="N341" s="27" t="str">
        <f>IF(T_Channel[[#This Row],[Query]]="","Empty","Defined")</f>
        <v>Empty</v>
      </c>
      <c r="O3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1" s="21" t="str">
        <f>IF(T_Channel[[#This Row],[Check]]&lt;&gt;"OK","",ReferenceData!$L$5 &amp; "\" &amp; T_Channel[[#This Row],[ChannelNameFolder1]] &amp; "\" &amp; T_Channel[[#This Row],[ChannelNameFolder2]])</f>
        <v/>
      </c>
      <c r="S341" s="21" t="str">
        <f>IF(T_Channel[[#This Row],[Check]]&lt;&gt;"OK","", T_Channel[[#This Row],[ChannelSymbol]] &amp; ".evtx" )</f>
        <v/>
      </c>
      <c r="T341" s="21" t="str">
        <f>IF(T_Channel[[#This Row],[Check]]&lt;&gt;"OK","", T_Channel[[#This Row],[LogFolder]] &amp; "\" &amp; T_Channel[[#This Row],[LogFile]])</f>
        <v/>
      </c>
      <c r="U341" s="21" t="str">
        <f>IF(T_Channel[[#This Row],[Safekeeping of logs]]="","",VLOOKUP(T_Channel[[#This Row],[Safekeeping of logs]],T_List_LogMode[],2,FALSE))</f>
        <v/>
      </c>
      <c r="V3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2" spans="2:22" x14ac:dyDescent="0.25">
      <c r="B342" s="7"/>
      <c r="C342" s="7"/>
      <c r="D342" s="7"/>
      <c r="E342" s="7"/>
      <c r="F342" s="6"/>
      <c r="G342" s="6"/>
      <c r="H3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2" s="22"/>
      <c r="J342" s="7"/>
      <c r="K342" s="43"/>
      <c r="L3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2" s="27" t="str">
        <f>IF(T_Channel[[#This Row],[ProviderName]]="","",COUNTIF($L$12:$L$9999,T_Channel[[#This Row],[ProviderName]]))</f>
        <v/>
      </c>
      <c r="N342" s="27" t="str">
        <f>IF(T_Channel[[#This Row],[Query]]="","Empty","Defined")</f>
        <v>Empty</v>
      </c>
      <c r="O3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2" s="21" t="str">
        <f>IF(T_Channel[[#This Row],[Check]]&lt;&gt;"OK","",ReferenceData!$L$5 &amp; "\" &amp; T_Channel[[#This Row],[ChannelNameFolder1]] &amp; "\" &amp; T_Channel[[#This Row],[ChannelNameFolder2]])</f>
        <v/>
      </c>
      <c r="S342" s="21" t="str">
        <f>IF(T_Channel[[#This Row],[Check]]&lt;&gt;"OK","", T_Channel[[#This Row],[ChannelSymbol]] &amp; ".evtx" )</f>
        <v/>
      </c>
      <c r="T342" s="21" t="str">
        <f>IF(T_Channel[[#This Row],[Check]]&lt;&gt;"OK","", T_Channel[[#This Row],[LogFolder]] &amp; "\" &amp; T_Channel[[#This Row],[LogFile]])</f>
        <v/>
      </c>
      <c r="U342" s="21" t="str">
        <f>IF(T_Channel[[#This Row],[Safekeeping of logs]]="","",VLOOKUP(T_Channel[[#This Row],[Safekeeping of logs]],T_List_LogMode[],2,FALSE))</f>
        <v/>
      </c>
      <c r="V3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3" spans="2:22" x14ac:dyDescent="0.25">
      <c r="B343" s="7"/>
      <c r="C343" s="7"/>
      <c r="D343" s="7"/>
      <c r="E343" s="7"/>
      <c r="F343" s="6"/>
      <c r="G343" s="6"/>
      <c r="H3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3" s="22"/>
      <c r="J343" s="7"/>
      <c r="K343" s="43"/>
      <c r="L3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3" s="27" t="str">
        <f>IF(T_Channel[[#This Row],[ProviderName]]="","",COUNTIF($L$12:$L$9999,T_Channel[[#This Row],[ProviderName]]))</f>
        <v/>
      </c>
      <c r="N343" s="27" t="str">
        <f>IF(T_Channel[[#This Row],[Query]]="","Empty","Defined")</f>
        <v>Empty</v>
      </c>
      <c r="O3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3" s="21" t="str">
        <f>IF(T_Channel[[#This Row],[Check]]&lt;&gt;"OK","",ReferenceData!$L$5 &amp; "\" &amp; T_Channel[[#This Row],[ChannelNameFolder1]] &amp; "\" &amp; T_Channel[[#This Row],[ChannelNameFolder2]])</f>
        <v/>
      </c>
      <c r="S343" s="21" t="str">
        <f>IF(T_Channel[[#This Row],[Check]]&lt;&gt;"OK","", T_Channel[[#This Row],[ChannelSymbol]] &amp; ".evtx" )</f>
        <v/>
      </c>
      <c r="T343" s="21" t="str">
        <f>IF(T_Channel[[#This Row],[Check]]&lt;&gt;"OK","", T_Channel[[#This Row],[LogFolder]] &amp; "\" &amp; T_Channel[[#This Row],[LogFile]])</f>
        <v/>
      </c>
      <c r="U343" s="21" t="str">
        <f>IF(T_Channel[[#This Row],[Safekeeping of logs]]="","",VLOOKUP(T_Channel[[#This Row],[Safekeeping of logs]],T_List_LogMode[],2,FALSE))</f>
        <v/>
      </c>
      <c r="V3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4" spans="2:22" x14ac:dyDescent="0.25">
      <c r="B344" s="7"/>
      <c r="C344" s="7"/>
      <c r="D344" s="7"/>
      <c r="E344" s="7"/>
      <c r="F344" s="6"/>
      <c r="G344" s="6"/>
      <c r="H3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4" s="22"/>
      <c r="J344" s="7"/>
      <c r="K344" s="43"/>
      <c r="L3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4" s="27" t="str">
        <f>IF(T_Channel[[#This Row],[ProviderName]]="","",COUNTIF($L$12:$L$9999,T_Channel[[#This Row],[ProviderName]]))</f>
        <v/>
      </c>
      <c r="N344" s="27" t="str">
        <f>IF(T_Channel[[#This Row],[Query]]="","Empty","Defined")</f>
        <v>Empty</v>
      </c>
      <c r="O3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4" s="21" t="str">
        <f>IF(T_Channel[[#This Row],[Check]]&lt;&gt;"OK","",ReferenceData!$L$5 &amp; "\" &amp; T_Channel[[#This Row],[ChannelNameFolder1]] &amp; "\" &amp; T_Channel[[#This Row],[ChannelNameFolder2]])</f>
        <v/>
      </c>
      <c r="S344" s="21" t="str">
        <f>IF(T_Channel[[#This Row],[Check]]&lt;&gt;"OK","", T_Channel[[#This Row],[ChannelSymbol]] &amp; ".evtx" )</f>
        <v/>
      </c>
      <c r="T344" s="21" t="str">
        <f>IF(T_Channel[[#This Row],[Check]]&lt;&gt;"OK","", T_Channel[[#This Row],[LogFolder]] &amp; "\" &amp; T_Channel[[#This Row],[LogFile]])</f>
        <v/>
      </c>
      <c r="U344" s="21" t="str">
        <f>IF(T_Channel[[#This Row],[Safekeeping of logs]]="","",VLOOKUP(T_Channel[[#This Row],[Safekeeping of logs]],T_List_LogMode[],2,FALSE))</f>
        <v/>
      </c>
      <c r="V3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5" spans="2:22" x14ac:dyDescent="0.25">
      <c r="B345" s="7"/>
      <c r="C345" s="7"/>
      <c r="D345" s="7"/>
      <c r="E345" s="7"/>
      <c r="F345" s="6"/>
      <c r="G345" s="6"/>
      <c r="H3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5" s="22"/>
      <c r="J345" s="7"/>
      <c r="K345" s="43"/>
      <c r="L3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5" s="27" t="str">
        <f>IF(T_Channel[[#This Row],[ProviderName]]="","",COUNTIF($L$12:$L$9999,T_Channel[[#This Row],[ProviderName]]))</f>
        <v/>
      </c>
      <c r="N345" s="27" t="str">
        <f>IF(T_Channel[[#This Row],[Query]]="","Empty","Defined")</f>
        <v>Empty</v>
      </c>
      <c r="O3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5" s="21" t="str">
        <f>IF(T_Channel[[#This Row],[Check]]&lt;&gt;"OK","",ReferenceData!$L$5 &amp; "\" &amp; T_Channel[[#This Row],[ChannelNameFolder1]] &amp; "\" &amp; T_Channel[[#This Row],[ChannelNameFolder2]])</f>
        <v/>
      </c>
      <c r="S345" s="21" t="str">
        <f>IF(T_Channel[[#This Row],[Check]]&lt;&gt;"OK","", T_Channel[[#This Row],[ChannelSymbol]] &amp; ".evtx" )</f>
        <v/>
      </c>
      <c r="T345" s="21" t="str">
        <f>IF(T_Channel[[#This Row],[Check]]&lt;&gt;"OK","", T_Channel[[#This Row],[LogFolder]] &amp; "\" &amp; T_Channel[[#This Row],[LogFile]])</f>
        <v/>
      </c>
      <c r="U345" s="21" t="str">
        <f>IF(T_Channel[[#This Row],[Safekeeping of logs]]="","",VLOOKUP(T_Channel[[#This Row],[Safekeeping of logs]],T_List_LogMode[],2,FALSE))</f>
        <v/>
      </c>
      <c r="V3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6" spans="2:22" x14ac:dyDescent="0.25">
      <c r="B346" s="7"/>
      <c r="C346" s="7"/>
      <c r="D346" s="7"/>
      <c r="E346" s="7"/>
      <c r="F346" s="6"/>
      <c r="G346" s="6"/>
      <c r="H3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6" s="22"/>
      <c r="J346" s="7"/>
      <c r="K346" s="43"/>
      <c r="L3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6" s="27" t="str">
        <f>IF(T_Channel[[#This Row],[ProviderName]]="","",COUNTIF($L$12:$L$9999,T_Channel[[#This Row],[ProviderName]]))</f>
        <v/>
      </c>
      <c r="N346" s="27" t="str">
        <f>IF(T_Channel[[#This Row],[Query]]="","Empty","Defined")</f>
        <v>Empty</v>
      </c>
      <c r="O3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6" s="21" t="str">
        <f>IF(T_Channel[[#This Row],[Check]]&lt;&gt;"OK","",ReferenceData!$L$5 &amp; "\" &amp; T_Channel[[#This Row],[ChannelNameFolder1]] &amp; "\" &amp; T_Channel[[#This Row],[ChannelNameFolder2]])</f>
        <v/>
      </c>
      <c r="S346" s="21" t="str">
        <f>IF(T_Channel[[#This Row],[Check]]&lt;&gt;"OK","", T_Channel[[#This Row],[ChannelSymbol]] &amp; ".evtx" )</f>
        <v/>
      </c>
      <c r="T346" s="21" t="str">
        <f>IF(T_Channel[[#This Row],[Check]]&lt;&gt;"OK","", T_Channel[[#This Row],[LogFolder]] &amp; "\" &amp; T_Channel[[#This Row],[LogFile]])</f>
        <v/>
      </c>
      <c r="U346" s="21" t="str">
        <f>IF(T_Channel[[#This Row],[Safekeeping of logs]]="","",VLOOKUP(T_Channel[[#This Row],[Safekeeping of logs]],T_List_LogMode[],2,FALSE))</f>
        <v/>
      </c>
      <c r="V3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7" spans="2:22" x14ac:dyDescent="0.25">
      <c r="B347" s="7"/>
      <c r="C347" s="7"/>
      <c r="D347" s="7"/>
      <c r="E347" s="7"/>
      <c r="F347" s="6"/>
      <c r="G347" s="6"/>
      <c r="H3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7" s="22"/>
      <c r="J347" s="7"/>
      <c r="K347" s="43"/>
      <c r="L3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7" s="27" t="str">
        <f>IF(T_Channel[[#This Row],[ProviderName]]="","",COUNTIF($L$12:$L$9999,T_Channel[[#This Row],[ProviderName]]))</f>
        <v/>
      </c>
      <c r="N347" s="27" t="str">
        <f>IF(T_Channel[[#This Row],[Query]]="","Empty","Defined")</f>
        <v>Empty</v>
      </c>
      <c r="O3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7" s="21" t="str">
        <f>IF(T_Channel[[#This Row],[Check]]&lt;&gt;"OK","",ReferenceData!$L$5 &amp; "\" &amp; T_Channel[[#This Row],[ChannelNameFolder1]] &amp; "\" &amp; T_Channel[[#This Row],[ChannelNameFolder2]])</f>
        <v/>
      </c>
      <c r="S347" s="21" t="str">
        <f>IF(T_Channel[[#This Row],[Check]]&lt;&gt;"OK","", T_Channel[[#This Row],[ChannelSymbol]] &amp; ".evtx" )</f>
        <v/>
      </c>
      <c r="T347" s="21" t="str">
        <f>IF(T_Channel[[#This Row],[Check]]&lt;&gt;"OK","", T_Channel[[#This Row],[LogFolder]] &amp; "\" &amp; T_Channel[[#This Row],[LogFile]])</f>
        <v/>
      </c>
      <c r="U347" s="21" t="str">
        <f>IF(T_Channel[[#This Row],[Safekeeping of logs]]="","",VLOOKUP(T_Channel[[#This Row],[Safekeeping of logs]],T_List_LogMode[],2,FALSE))</f>
        <v/>
      </c>
      <c r="V3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8" spans="2:22" x14ac:dyDescent="0.25">
      <c r="B348" s="7"/>
      <c r="C348" s="7"/>
      <c r="D348" s="7"/>
      <c r="E348" s="7"/>
      <c r="F348" s="6"/>
      <c r="G348" s="6"/>
      <c r="H3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8" s="22"/>
      <c r="J348" s="7"/>
      <c r="K348" s="43"/>
      <c r="L3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8" s="27" t="str">
        <f>IF(T_Channel[[#This Row],[ProviderName]]="","",COUNTIF($L$12:$L$9999,T_Channel[[#This Row],[ProviderName]]))</f>
        <v/>
      </c>
      <c r="N348" s="27" t="str">
        <f>IF(T_Channel[[#This Row],[Query]]="","Empty","Defined")</f>
        <v>Empty</v>
      </c>
      <c r="O3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8" s="21" t="str">
        <f>IF(T_Channel[[#This Row],[Check]]&lt;&gt;"OK","",ReferenceData!$L$5 &amp; "\" &amp; T_Channel[[#This Row],[ChannelNameFolder1]] &amp; "\" &amp; T_Channel[[#This Row],[ChannelNameFolder2]])</f>
        <v/>
      </c>
      <c r="S348" s="21" t="str">
        <f>IF(T_Channel[[#This Row],[Check]]&lt;&gt;"OK","", T_Channel[[#This Row],[ChannelSymbol]] &amp; ".evtx" )</f>
        <v/>
      </c>
      <c r="T348" s="21" t="str">
        <f>IF(T_Channel[[#This Row],[Check]]&lt;&gt;"OK","", T_Channel[[#This Row],[LogFolder]] &amp; "\" &amp; T_Channel[[#This Row],[LogFile]])</f>
        <v/>
      </c>
      <c r="U348" s="21" t="str">
        <f>IF(T_Channel[[#This Row],[Safekeeping of logs]]="","",VLOOKUP(T_Channel[[#This Row],[Safekeeping of logs]],T_List_LogMode[],2,FALSE))</f>
        <v/>
      </c>
      <c r="V3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49" spans="2:22" x14ac:dyDescent="0.25">
      <c r="B349" s="7"/>
      <c r="C349" s="7"/>
      <c r="D349" s="7"/>
      <c r="E349" s="7"/>
      <c r="F349" s="6"/>
      <c r="G349" s="6"/>
      <c r="H3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49" s="22"/>
      <c r="J349" s="7"/>
      <c r="K349" s="43"/>
      <c r="L3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49" s="27" t="str">
        <f>IF(T_Channel[[#This Row],[ProviderName]]="","",COUNTIF($L$12:$L$9999,T_Channel[[#This Row],[ProviderName]]))</f>
        <v/>
      </c>
      <c r="N349" s="27" t="str">
        <f>IF(T_Channel[[#This Row],[Query]]="","Empty","Defined")</f>
        <v>Empty</v>
      </c>
      <c r="O3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49" s="21" t="str">
        <f>IF(T_Channel[[#This Row],[Check]]&lt;&gt;"OK","",ReferenceData!$L$5 &amp; "\" &amp; T_Channel[[#This Row],[ChannelNameFolder1]] &amp; "\" &amp; T_Channel[[#This Row],[ChannelNameFolder2]])</f>
        <v/>
      </c>
      <c r="S349" s="21" t="str">
        <f>IF(T_Channel[[#This Row],[Check]]&lt;&gt;"OK","", T_Channel[[#This Row],[ChannelSymbol]] &amp; ".evtx" )</f>
        <v/>
      </c>
      <c r="T349" s="21" t="str">
        <f>IF(T_Channel[[#This Row],[Check]]&lt;&gt;"OK","", T_Channel[[#This Row],[LogFolder]] &amp; "\" &amp; T_Channel[[#This Row],[LogFile]])</f>
        <v/>
      </c>
      <c r="U349" s="21" t="str">
        <f>IF(T_Channel[[#This Row],[Safekeeping of logs]]="","",VLOOKUP(T_Channel[[#This Row],[Safekeeping of logs]],T_List_LogMode[],2,FALSE))</f>
        <v/>
      </c>
      <c r="V3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0" spans="2:22" x14ac:dyDescent="0.25">
      <c r="B350" s="7"/>
      <c r="C350" s="7"/>
      <c r="D350" s="7"/>
      <c r="E350" s="7"/>
      <c r="F350" s="6"/>
      <c r="G350" s="6"/>
      <c r="H3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0" s="22"/>
      <c r="J350" s="7"/>
      <c r="K350" s="43"/>
      <c r="L3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0" s="27" t="str">
        <f>IF(T_Channel[[#This Row],[ProviderName]]="","",COUNTIF($L$12:$L$9999,T_Channel[[#This Row],[ProviderName]]))</f>
        <v/>
      </c>
      <c r="N350" s="27" t="str">
        <f>IF(T_Channel[[#This Row],[Query]]="","Empty","Defined")</f>
        <v>Empty</v>
      </c>
      <c r="O3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0" s="21" t="str">
        <f>IF(T_Channel[[#This Row],[Check]]&lt;&gt;"OK","",ReferenceData!$L$5 &amp; "\" &amp; T_Channel[[#This Row],[ChannelNameFolder1]] &amp; "\" &amp; T_Channel[[#This Row],[ChannelNameFolder2]])</f>
        <v/>
      </c>
      <c r="S350" s="21" t="str">
        <f>IF(T_Channel[[#This Row],[Check]]&lt;&gt;"OK","", T_Channel[[#This Row],[ChannelSymbol]] &amp; ".evtx" )</f>
        <v/>
      </c>
      <c r="T350" s="21" t="str">
        <f>IF(T_Channel[[#This Row],[Check]]&lt;&gt;"OK","", T_Channel[[#This Row],[LogFolder]] &amp; "\" &amp; T_Channel[[#This Row],[LogFile]])</f>
        <v/>
      </c>
      <c r="U350" s="21" t="str">
        <f>IF(T_Channel[[#This Row],[Safekeeping of logs]]="","",VLOOKUP(T_Channel[[#This Row],[Safekeeping of logs]],T_List_LogMode[],2,FALSE))</f>
        <v/>
      </c>
      <c r="V3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1" spans="2:22" x14ac:dyDescent="0.25">
      <c r="B351" s="7"/>
      <c r="C351" s="7"/>
      <c r="D351" s="7"/>
      <c r="E351" s="7"/>
      <c r="F351" s="6"/>
      <c r="G351" s="6"/>
      <c r="H3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1" s="22"/>
      <c r="J351" s="7"/>
      <c r="K351" s="43"/>
      <c r="L3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1" s="27" t="str">
        <f>IF(T_Channel[[#This Row],[ProviderName]]="","",COUNTIF($L$12:$L$9999,T_Channel[[#This Row],[ProviderName]]))</f>
        <v/>
      </c>
      <c r="N351" s="27" t="str">
        <f>IF(T_Channel[[#This Row],[Query]]="","Empty","Defined")</f>
        <v>Empty</v>
      </c>
      <c r="O3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1" s="21" t="str">
        <f>IF(T_Channel[[#This Row],[Check]]&lt;&gt;"OK","",ReferenceData!$L$5 &amp; "\" &amp; T_Channel[[#This Row],[ChannelNameFolder1]] &amp; "\" &amp; T_Channel[[#This Row],[ChannelNameFolder2]])</f>
        <v/>
      </c>
      <c r="S351" s="21" t="str">
        <f>IF(T_Channel[[#This Row],[Check]]&lt;&gt;"OK","", T_Channel[[#This Row],[ChannelSymbol]] &amp; ".evtx" )</f>
        <v/>
      </c>
      <c r="T351" s="21" t="str">
        <f>IF(T_Channel[[#This Row],[Check]]&lt;&gt;"OK","", T_Channel[[#This Row],[LogFolder]] &amp; "\" &amp; T_Channel[[#This Row],[LogFile]])</f>
        <v/>
      </c>
      <c r="U351" s="21" t="str">
        <f>IF(T_Channel[[#This Row],[Safekeeping of logs]]="","",VLOOKUP(T_Channel[[#This Row],[Safekeeping of logs]],T_List_LogMode[],2,FALSE))</f>
        <v/>
      </c>
      <c r="V3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2" spans="2:22" x14ac:dyDescent="0.25">
      <c r="B352" s="7"/>
      <c r="C352" s="7"/>
      <c r="D352" s="7"/>
      <c r="E352" s="7"/>
      <c r="F352" s="6"/>
      <c r="G352" s="6"/>
      <c r="H3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2" s="22"/>
      <c r="J352" s="7"/>
      <c r="K352" s="43"/>
      <c r="L3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2" s="27" t="str">
        <f>IF(T_Channel[[#This Row],[ProviderName]]="","",COUNTIF($L$12:$L$9999,T_Channel[[#This Row],[ProviderName]]))</f>
        <v/>
      </c>
      <c r="N352" s="27" t="str">
        <f>IF(T_Channel[[#This Row],[Query]]="","Empty","Defined")</f>
        <v>Empty</v>
      </c>
      <c r="O3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2" s="21" t="str">
        <f>IF(T_Channel[[#This Row],[Check]]&lt;&gt;"OK","",ReferenceData!$L$5 &amp; "\" &amp; T_Channel[[#This Row],[ChannelNameFolder1]] &amp; "\" &amp; T_Channel[[#This Row],[ChannelNameFolder2]])</f>
        <v/>
      </c>
      <c r="S352" s="21" t="str">
        <f>IF(T_Channel[[#This Row],[Check]]&lt;&gt;"OK","", T_Channel[[#This Row],[ChannelSymbol]] &amp; ".evtx" )</f>
        <v/>
      </c>
      <c r="T352" s="21" t="str">
        <f>IF(T_Channel[[#This Row],[Check]]&lt;&gt;"OK","", T_Channel[[#This Row],[LogFolder]] &amp; "\" &amp; T_Channel[[#This Row],[LogFile]])</f>
        <v/>
      </c>
      <c r="U352" s="21" t="str">
        <f>IF(T_Channel[[#This Row],[Safekeeping of logs]]="","",VLOOKUP(T_Channel[[#This Row],[Safekeeping of logs]],T_List_LogMode[],2,FALSE))</f>
        <v/>
      </c>
      <c r="V3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3" spans="2:22" x14ac:dyDescent="0.25">
      <c r="B353" s="7"/>
      <c r="C353" s="7"/>
      <c r="D353" s="7"/>
      <c r="E353" s="7"/>
      <c r="F353" s="6"/>
      <c r="G353" s="6"/>
      <c r="H3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3" s="22"/>
      <c r="J353" s="7"/>
      <c r="K353" s="43"/>
      <c r="L3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3" s="27" t="str">
        <f>IF(T_Channel[[#This Row],[ProviderName]]="","",COUNTIF($L$12:$L$9999,T_Channel[[#This Row],[ProviderName]]))</f>
        <v/>
      </c>
      <c r="N353" s="27" t="str">
        <f>IF(T_Channel[[#This Row],[Query]]="","Empty","Defined")</f>
        <v>Empty</v>
      </c>
      <c r="O3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3" s="21" t="str">
        <f>IF(T_Channel[[#This Row],[Check]]&lt;&gt;"OK","",ReferenceData!$L$5 &amp; "\" &amp; T_Channel[[#This Row],[ChannelNameFolder1]] &amp; "\" &amp; T_Channel[[#This Row],[ChannelNameFolder2]])</f>
        <v/>
      </c>
      <c r="S353" s="21" t="str">
        <f>IF(T_Channel[[#This Row],[Check]]&lt;&gt;"OK","", T_Channel[[#This Row],[ChannelSymbol]] &amp; ".evtx" )</f>
        <v/>
      </c>
      <c r="T353" s="21" t="str">
        <f>IF(T_Channel[[#This Row],[Check]]&lt;&gt;"OK","", T_Channel[[#This Row],[LogFolder]] &amp; "\" &amp; T_Channel[[#This Row],[LogFile]])</f>
        <v/>
      </c>
      <c r="U353" s="21" t="str">
        <f>IF(T_Channel[[#This Row],[Safekeeping of logs]]="","",VLOOKUP(T_Channel[[#This Row],[Safekeeping of logs]],T_List_LogMode[],2,FALSE))</f>
        <v/>
      </c>
      <c r="V3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4" spans="2:22" x14ac:dyDescent="0.25">
      <c r="B354" s="7"/>
      <c r="C354" s="7"/>
      <c r="D354" s="7"/>
      <c r="E354" s="7"/>
      <c r="F354" s="6"/>
      <c r="G354" s="6"/>
      <c r="H3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4" s="22"/>
      <c r="J354" s="7"/>
      <c r="K354" s="43"/>
      <c r="L3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4" s="27" t="str">
        <f>IF(T_Channel[[#This Row],[ProviderName]]="","",COUNTIF($L$12:$L$9999,T_Channel[[#This Row],[ProviderName]]))</f>
        <v/>
      </c>
      <c r="N354" s="27" t="str">
        <f>IF(T_Channel[[#This Row],[Query]]="","Empty","Defined")</f>
        <v>Empty</v>
      </c>
      <c r="O3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4" s="21" t="str">
        <f>IF(T_Channel[[#This Row],[Check]]&lt;&gt;"OK","",ReferenceData!$L$5 &amp; "\" &amp; T_Channel[[#This Row],[ChannelNameFolder1]] &amp; "\" &amp; T_Channel[[#This Row],[ChannelNameFolder2]])</f>
        <v/>
      </c>
      <c r="S354" s="21" t="str">
        <f>IF(T_Channel[[#This Row],[Check]]&lt;&gt;"OK","", T_Channel[[#This Row],[ChannelSymbol]] &amp; ".evtx" )</f>
        <v/>
      </c>
      <c r="T354" s="21" t="str">
        <f>IF(T_Channel[[#This Row],[Check]]&lt;&gt;"OK","", T_Channel[[#This Row],[LogFolder]] &amp; "\" &amp; T_Channel[[#This Row],[LogFile]])</f>
        <v/>
      </c>
      <c r="U354" s="21" t="str">
        <f>IF(T_Channel[[#This Row],[Safekeeping of logs]]="","",VLOOKUP(T_Channel[[#This Row],[Safekeeping of logs]],T_List_LogMode[],2,FALSE))</f>
        <v/>
      </c>
      <c r="V3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5" spans="2:22" x14ac:dyDescent="0.25">
      <c r="B355" s="7"/>
      <c r="C355" s="7"/>
      <c r="D355" s="7"/>
      <c r="E355" s="7"/>
      <c r="F355" s="6"/>
      <c r="G355" s="6"/>
      <c r="H3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5" s="22"/>
      <c r="J355" s="7"/>
      <c r="K355" s="43"/>
      <c r="L3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5" s="27" t="str">
        <f>IF(T_Channel[[#This Row],[ProviderName]]="","",COUNTIF($L$12:$L$9999,T_Channel[[#This Row],[ProviderName]]))</f>
        <v/>
      </c>
      <c r="N355" s="27" t="str">
        <f>IF(T_Channel[[#This Row],[Query]]="","Empty","Defined")</f>
        <v>Empty</v>
      </c>
      <c r="O3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5" s="21" t="str">
        <f>IF(T_Channel[[#This Row],[Check]]&lt;&gt;"OK","",ReferenceData!$L$5 &amp; "\" &amp; T_Channel[[#This Row],[ChannelNameFolder1]] &amp; "\" &amp; T_Channel[[#This Row],[ChannelNameFolder2]])</f>
        <v/>
      </c>
      <c r="S355" s="21" t="str">
        <f>IF(T_Channel[[#This Row],[Check]]&lt;&gt;"OK","", T_Channel[[#This Row],[ChannelSymbol]] &amp; ".evtx" )</f>
        <v/>
      </c>
      <c r="T355" s="21" t="str">
        <f>IF(T_Channel[[#This Row],[Check]]&lt;&gt;"OK","", T_Channel[[#This Row],[LogFolder]] &amp; "\" &amp; T_Channel[[#This Row],[LogFile]])</f>
        <v/>
      </c>
      <c r="U355" s="21" t="str">
        <f>IF(T_Channel[[#This Row],[Safekeeping of logs]]="","",VLOOKUP(T_Channel[[#This Row],[Safekeeping of logs]],T_List_LogMode[],2,FALSE))</f>
        <v/>
      </c>
      <c r="V3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6" spans="2:22" x14ac:dyDescent="0.25">
      <c r="B356" s="7"/>
      <c r="C356" s="7"/>
      <c r="D356" s="7"/>
      <c r="E356" s="7"/>
      <c r="F356" s="6"/>
      <c r="G356" s="6"/>
      <c r="H3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6" s="22"/>
      <c r="J356" s="7"/>
      <c r="K356" s="43"/>
      <c r="L3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6" s="27" t="str">
        <f>IF(T_Channel[[#This Row],[ProviderName]]="","",COUNTIF($L$12:$L$9999,T_Channel[[#This Row],[ProviderName]]))</f>
        <v/>
      </c>
      <c r="N356" s="27" t="str">
        <f>IF(T_Channel[[#This Row],[Query]]="","Empty","Defined")</f>
        <v>Empty</v>
      </c>
      <c r="O3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6" s="21" t="str">
        <f>IF(T_Channel[[#This Row],[Check]]&lt;&gt;"OK","",ReferenceData!$L$5 &amp; "\" &amp; T_Channel[[#This Row],[ChannelNameFolder1]] &amp; "\" &amp; T_Channel[[#This Row],[ChannelNameFolder2]])</f>
        <v/>
      </c>
      <c r="S356" s="21" t="str">
        <f>IF(T_Channel[[#This Row],[Check]]&lt;&gt;"OK","", T_Channel[[#This Row],[ChannelSymbol]] &amp; ".evtx" )</f>
        <v/>
      </c>
      <c r="T356" s="21" t="str">
        <f>IF(T_Channel[[#This Row],[Check]]&lt;&gt;"OK","", T_Channel[[#This Row],[LogFolder]] &amp; "\" &amp; T_Channel[[#This Row],[LogFile]])</f>
        <v/>
      </c>
      <c r="U356" s="21" t="str">
        <f>IF(T_Channel[[#This Row],[Safekeeping of logs]]="","",VLOOKUP(T_Channel[[#This Row],[Safekeeping of logs]],T_List_LogMode[],2,FALSE))</f>
        <v/>
      </c>
      <c r="V3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7" spans="2:22" x14ac:dyDescent="0.25">
      <c r="B357" s="7"/>
      <c r="C357" s="7"/>
      <c r="D357" s="7"/>
      <c r="E357" s="7"/>
      <c r="F357" s="6"/>
      <c r="G357" s="6"/>
      <c r="H3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7" s="22"/>
      <c r="J357" s="7"/>
      <c r="K357" s="43"/>
      <c r="L3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7" s="27" t="str">
        <f>IF(T_Channel[[#This Row],[ProviderName]]="","",COUNTIF($L$12:$L$9999,T_Channel[[#This Row],[ProviderName]]))</f>
        <v/>
      </c>
      <c r="N357" s="27" t="str">
        <f>IF(T_Channel[[#This Row],[Query]]="","Empty","Defined")</f>
        <v>Empty</v>
      </c>
      <c r="O3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7" s="21" t="str">
        <f>IF(T_Channel[[#This Row],[Check]]&lt;&gt;"OK","",ReferenceData!$L$5 &amp; "\" &amp; T_Channel[[#This Row],[ChannelNameFolder1]] &amp; "\" &amp; T_Channel[[#This Row],[ChannelNameFolder2]])</f>
        <v/>
      </c>
      <c r="S357" s="21" t="str">
        <f>IF(T_Channel[[#This Row],[Check]]&lt;&gt;"OK","", T_Channel[[#This Row],[ChannelSymbol]] &amp; ".evtx" )</f>
        <v/>
      </c>
      <c r="T357" s="21" t="str">
        <f>IF(T_Channel[[#This Row],[Check]]&lt;&gt;"OK","", T_Channel[[#This Row],[LogFolder]] &amp; "\" &amp; T_Channel[[#This Row],[LogFile]])</f>
        <v/>
      </c>
      <c r="U357" s="21" t="str">
        <f>IF(T_Channel[[#This Row],[Safekeeping of logs]]="","",VLOOKUP(T_Channel[[#This Row],[Safekeeping of logs]],T_List_LogMode[],2,FALSE))</f>
        <v/>
      </c>
      <c r="V3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8" spans="2:22" x14ac:dyDescent="0.25">
      <c r="B358" s="7"/>
      <c r="C358" s="7"/>
      <c r="D358" s="7"/>
      <c r="E358" s="7"/>
      <c r="F358" s="6"/>
      <c r="G358" s="6"/>
      <c r="H3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8" s="22"/>
      <c r="J358" s="7"/>
      <c r="K358" s="43"/>
      <c r="L3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8" s="27" t="str">
        <f>IF(T_Channel[[#This Row],[ProviderName]]="","",COUNTIF($L$12:$L$9999,T_Channel[[#This Row],[ProviderName]]))</f>
        <v/>
      </c>
      <c r="N358" s="27" t="str">
        <f>IF(T_Channel[[#This Row],[Query]]="","Empty","Defined")</f>
        <v>Empty</v>
      </c>
      <c r="O3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8" s="21" t="str">
        <f>IF(T_Channel[[#This Row],[Check]]&lt;&gt;"OK","",ReferenceData!$L$5 &amp; "\" &amp; T_Channel[[#This Row],[ChannelNameFolder1]] &amp; "\" &amp; T_Channel[[#This Row],[ChannelNameFolder2]])</f>
        <v/>
      </c>
      <c r="S358" s="21" t="str">
        <f>IF(T_Channel[[#This Row],[Check]]&lt;&gt;"OK","", T_Channel[[#This Row],[ChannelSymbol]] &amp; ".evtx" )</f>
        <v/>
      </c>
      <c r="T358" s="21" t="str">
        <f>IF(T_Channel[[#This Row],[Check]]&lt;&gt;"OK","", T_Channel[[#This Row],[LogFolder]] &amp; "\" &amp; T_Channel[[#This Row],[LogFile]])</f>
        <v/>
      </c>
      <c r="U358" s="21" t="str">
        <f>IF(T_Channel[[#This Row],[Safekeeping of logs]]="","",VLOOKUP(T_Channel[[#This Row],[Safekeeping of logs]],T_List_LogMode[],2,FALSE))</f>
        <v/>
      </c>
      <c r="V3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59" spans="2:22" x14ac:dyDescent="0.25">
      <c r="B359" s="7"/>
      <c r="C359" s="7"/>
      <c r="D359" s="7"/>
      <c r="E359" s="7"/>
      <c r="F359" s="6"/>
      <c r="G359" s="6"/>
      <c r="H3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59" s="22"/>
      <c r="J359" s="7"/>
      <c r="K359" s="43"/>
      <c r="L3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59" s="27" t="str">
        <f>IF(T_Channel[[#This Row],[ProviderName]]="","",COUNTIF($L$12:$L$9999,T_Channel[[#This Row],[ProviderName]]))</f>
        <v/>
      </c>
      <c r="N359" s="27" t="str">
        <f>IF(T_Channel[[#This Row],[Query]]="","Empty","Defined")</f>
        <v>Empty</v>
      </c>
      <c r="O3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59" s="21" t="str">
        <f>IF(T_Channel[[#This Row],[Check]]&lt;&gt;"OK","",ReferenceData!$L$5 &amp; "\" &amp; T_Channel[[#This Row],[ChannelNameFolder1]] &amp; "\" &amp; T_Channel[[#This Row],[ChannelNameFolder2]])</f>
        <v/>
      </c>
      <c r="S359" s="21" t="str">
        <f>IF(T_Channel[[#This Row],[Check]]&lt;&gt;"OK","", T_Channel[[#This Row],[ChannelSymbol]] &amp; ".evtx" )</f>
        <v/>
      </c>
      <c r="T359" s="21" t="str">
        <f>IF(T_Channel[[#This Row],[Check]]&lt;&gt;"OK","", T_Channel[[#This Row],[LogFolder]] &amp; "\" &amp; T_Channel[[#This Row],[LogFile]])</f>
        <v/>
      </c>
      <c r="U359" s="21" t="str">
        <f>IF(T_Channel[[#This Row],[Safekeeping of logs]]="","",VLOOKUP(T_Channel[[#This Row],[Safekeeping of logs]],T_List_LogMode[],2,FALSE))</f>
        <v/>
      </c>
      <c r="V3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0" spans="2:22" x14ac:dyDescent="0.25">
      <c r="B360" s="7"/>
      <c r="C360" s="7"/>
      <c r="D360" s="7"/>
      <c r="E360" s="7"/>
      <c r="F360" s="6"/>
      <c r="G360" s="6"/>
      <c r="H3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0" s="22"/>
      <c r="J360" s="7"/>
      <c r="K360" s="43"/>
      <c r="L3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0" s="27" t="str">
        <f>IF(T_Channel[[#This Row],[ProviderName]]="","",COUNTIF($L$12:$L$9999,T_Channel[[#This Row],[ProviderName]]))</f>
        <v/>
      </c>
      <c r="N360" s="27" t="str">
        <f>IF(T_Channel[[#This Row],[Query]]="","Empty","Defined")</f>
        <v>Empty</v>
      </c>
      <c r="O3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0" s="21" t="str">
        <f>IF(T_Channel[[#This Row],[Check]]&lt;&gt;"OK","",ReferenceData!$L$5 &amp; "\" &amp; T_Channel[[#This Row],[ChannelNameFolder1]] &amp; "\" &amp; T_Channel[[#This Row],[ChannelNameFolder2]])</f>
        <v/>
      </c>
      <c r="S360" s="21" t="str">
        <f>IF(T_Channel[[#This Row],[Check]]&lt;&gt;"OK","", T_Channel[[#This Row],[ChannelSymbol]] &amp; ".evtx" )</f>
        <v/>
      </c>
      <c r="T360" s="21" t="str">
        <f>IF(T_Channel[[#This Row],[Check]]&lt;&gt;"OK","", T_Channel[[#This Row],[LogFolder]] &amp; "\" &amp; T_Channel[[#This Row],[LogFile]])</f>
        <v/>
      </c>
      <c r="U360" s="21" t="str">
        <f>IF(T_Channel[[#This Row],[Safekeeping of logs]]="","",VLOOKUP(T_Channel[[#This Row],[Safekeeping of logs]],T_List_LogMode[],2,FALSE))</f>
        <v/>
      </c>
      <c r="V3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1" spans="2:22" x14ac:dyDescent="0.25">
      <c r="B361" s="7"/>
      <c r="C361" s="7"/>
      <c r="D361" s="7"/>
      <c r="E361" s="7"/>
      <c r="F361" s="6"/>
      <c r="G361" s="6"/>
      <c r="H3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1" s="22"/>
      <c r="J361" s="7"/>
      <c r="K361" s="43"/>
      <c r="L3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1" s="27" t="str">
        <f>IF(T_Channel[[#This Row],[ProviderName]]="","",COUNTIF($L$12:$L$9999,T_Channel[[#This Row],[ProviderName]]))</f>
        <v/>
      </c>
      <c r="N361" s="27" t="str">
        <f>IF(T_Channel[[#This Row],[Query]]="","Empty","Defined")</f>
        <v>Empty</v>
      </c>
      <c r="O3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1" s="21" t="str">
        <f>IF(T_Channel[[#This Row],[Check]]&lt;&gt;"OK","",ReferenceData!$L$5 &amp; "\" &amp; T_Channel[[#This Row],[ChannelNameFolder1]] &amp; "\" &amp; T_Channel[[#This Row],[ChannelNameFolder2]])</f>
        <v/>
      </c>
      <c r="S361" s="21" t="str">
        <f>IF(T_Channel[[#This Row],[Check]]&lt;&gt;"OK","", T_Channel[[#This Row],[ChannelSymbol]] &amp; ".evtx" )</f>
        <v/>
      </c>
      <c r="T361" s="21" t="str">
        <f>IF(T_Channel[[#This Row],[Check]]&lt;&gt;"OK","", T_Channel[[#This Row],[LogFolder]] &amp; "\" &amp; T_Channel[[#This Row],[LogFile]])</f>
        <v/>
      </c>
      <c r="U361" s="21" t="str">
        <f>IF(T_Channel[[#This Row],[Safekeeping of logs]]="","",VLOOKUP(T_Channel[[#This Row],[Safekeeping of logs]],T_List_LogMode[],2,FALSE))</f>
        <v/>
      </c>
      <c r="V3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2" spans="2:22" x14ac:dyDescent="0.25">
      <c r="B362" s="7"/>
      <c r="C362" s="7"/>
      <c r="D362" s="7"/>
      <c r="E362" s="7"/>
      <c r="F362" s="6"/>
      <c r="G362" s="6"/>
      <c r="H3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2" s="22"/>
      <c r="J362" s="7"/>
      <c r="K362" s="43"/>
      <c r="L3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2" s="27" t="str">
        <f>IF(T_Channel[[#This Row],[ProviderName]]="","",COUNTIF($L$12:$L$9999,T_Channel[[#This Row],[ProviderName]]))</f>
        <v/>
      </c>
      <c r="N362" s="27" t="str">
        <f>IF(T_Channel[[#This Row],[Query]]="","Empty","Defined")</f>
        <v>Empty</v>
      </c>
      <c r="O3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2" s="21" t="str">
        <f>IF(T_Channel[[#This Row],[Check]]&lt;&gt;"OK","",ReferenceData!$L$5 &amp; "\" &amp; T_Channel[[#This Row],[ChannelNameFolder1]] &amp; "\" &amp; T_Channel[[#This Row],[ChannelNameFolder2]])</f>
        <v/>
      </c>
      <c r="S362" s="21" t="str">
        <f>IF(T_Channel[[#This Row],[Check]]&lt;&gt;"OK","", T_Channel[[#This Row],[ChannelSymbol]] &amp; ".evtx" )</f>
        <v/>
      </c>
      <c r="T362" s="21" t="str">
        <f>IF(T_Channel[[#This Row],[Check]]&lt;&gt;"OK","", T_Channel[[#This Row],[LogFolder]] &amp; "\" &amp; T_Channel[[#This Row],[LogFile]])</f>
        <v/>
      </c>
      <c r="U362" s="21" t="str">
        <f>IF(T_Channel[[#This Row],[Safekeeping of logs]]="","",VLOOKUP(T_Channel[[#This Row],[Safekeeping of logs]],T_List_LogMode[],2,FALSE))</f>
        <v/>
      </c>
      <c r="V3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3" spans="2:22" x14ac:dyDescent="0.25">
      <c r="B363" s="7"/>
      <c r="C363" s="7"/>
      <c r="D363" s="7"/>
      <c r="E363" s="7"/>
      <c r="F363" s="6"/>
      <c r="G363" s="6"/>
      <c r="H3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3" s="22"/>
      <c r="J363" s="7"/>
      <c r="K363" s="43"/>
      <c r="L3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3" s="27" t="str">
        <f>IF(T_Channel[[#This Row],[ProviderName]]="","",COUNTIF($L$12:$L$9999,T_Channel[[#This Row],[ProviderName]]))</f>
        <v/>
      </c>
      <c r="N363" s="27" t="str">
        <f>IF(T_Channel[[#This Row],[Query]]="","Empty","Defined")</f>
        <v>Empty</v>
      </c>
      <c r="O3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3" s="21" t="str">
        <f>IF(T_Channel[[#This Row],[Check]]&lt;&gt;"OK","",ReferenceData!$L$5 &amp; "\" &amp; T_Channel[[#This Row],[ChannelNameFolder1]] &amp; "\" &amp; T_Channel[[#This Row],[ChannelNameFolder2]])</f>
        <v/>
      </c>
      <c r="S363" s="21" t="str">
        <f>IF(T_Channel[[#This Row],[Check]]&lt;&gt;"OK","", T_Channel[[#This Row],[ChannelSymbol]] &amp; ".evtx" )</f>
        <v/>
      </c>
      <c r="T363" s="21" t="str">
        <f>IF(T_Channel[[#This Row],[Check]]&lt;&gt;"OK","", T_Channel[[#This Row],[LogFolder]] &amp; "\" &amp; T_Channel[[#This Row],[LogFile]])</f>
        <v/>
      </c>
      <c r="U363" s="21" t="str">
        <f>IF(T_Channel[[#This Row],[Safekeeping of logs]]="","",VLOOKUP(T_Channel[[#This Row],[Safekeeping of logs]],T_List_LogMode[],2,FALSE))</f>
        <v/>
      </c>
      <c r="V3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4" spans="2:22" x14ac:dyDescent="0.25">
      <c r="B364" s="7"/>
      <c r="C364" s="7"/>
      <c r="D364" s="7"/>
      <c r="E364" s="7"/>
      <c r="F364" s="6"/>
      <c r="G364" s="6"/>
      <c r="H3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4" s="22"/>
      <c r="J364" s="7"/>
      <c r="K364" s="43"/>
      <c r="L3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4" s="27" t="str">
        <f>IF(T_Channel[[#This Row],[ProviderName]]="","",COUNTIF($L$12:$L$9999,T_Channel[[#This Row],[ProviderName]]))</f>
        <v/>
      </c>
      <c r="N364" s="27" t="str">
        <f>IF(T_Channel[[#This Row],[Query]]="","Empty","Defined")</f>
        <v>Empty</v>
      </c>
      <c r="O3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4" s="21" t="str">
        <f>IF(T_Channel[[#This Row],[Check]]&lt;&gt;"OK","",ReferenceData!$L$5 &amp; "\" &amp; T_Channel[[#This Row],[ChannelNameFolder1]] &amp; "\" &amp; T_Channel[[#This Row],[ChannelNameFolder2]])</f>
        <v/>
      </c>
      <c r="S364" s="21" t="str">
        <f>IF(T_Channel[[#This Row],[Check]]&lt;&gt;"OK","", T_Channel[[#This Row],[ChannelSymbol]] &amp; ".evtx" )</f>
        <v/>
      </c>
      <c r="T364" s="21" t="str">
        <f>IF(T_Channel[[#This Row],[Check]]&lt;&gt;"OK","", T_Channel[[#This Row],[LogFolder]] &amp; "\" &amp; T_Channel[[#This Row],[LogFile]])</f>
        <v/>
      </c>
      <c r="U364" s="21" t="str">
        <f>IF(T_Channel[[#This Row],[Safekeeping of logs]]="","",VLOOKUP(T_Channel[[#This Row],[Safekeeping of logs]],T_List_LogMode[],2,FALSE))</f>
        <v/>
      </c>
      <c r="V3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5" spans="2:22" x14ac:dyDescent="0.25">
      <c r="B365" s="7"/>
      <c r="C365" s="7"/>
      <c r="D365" s="7"/>
      <c r="E365" s="7"/>
      <c r="F365" s="6"/>
      <c r="G365" s="6"/>
      <c r="H3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5" s="22"/>
      <c r="J365" s="7"/>
      <c r="K365" s="43"/>
      <c r="L3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5" s="27" t="str">
        <f>IF(T_Channel[[#This Row],[ProviderName]]="","",COUNTIF($L$12:$L$9999,T_Channel[[#This Row],[ProviderName]]))</f>
        <v/>
      </c>
      <c r="N365" s="27" t="str">
        <f>IF(T_Channel[[#This Row],[Query]]="","Empty","Defined")</f>
        <v>Empty</v>
      </c>
      <c r="O3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5" s="21" t="str">
        <f>IF(T_Channel[[#This Row],[Check]]&lt;&gt;"OK","",ReferenceData!$L$5 &amp; "\" &amp; T_Channel[[#This Row],[ChannelNameFolder1]] &amp; "\" &amp; T_Channel[[#This Row],[ChannelNameFolder2]])</f>
        <v/>
      </c>
      <c r="S365" s="21" t="str">
        <f>IF(T_Channel[[#This Row],[Check]]&lt;&gt;"OK","", T_Channel[[#This Row],[ChannelSymbol]] &amp; ".evtx" )</f>
        <v/>
      </c>
      <c r="T365" s="21" t="str">
        <f>IF(T_Channel[[#This Row],[Check]]&lt;&gt;"OK","", T_Channel[[#This Row],[LogFolder]] &amp; "\" &amp; T_Channel[[#This Row],[LogFile]])</f>
        <v/>
      </c>
      <c r="U365" s="21" t="str">
        <f>IF(T_Channel[[#This Row],[Safekeeping of logs]]="","",VLOOKUP(T_Channel[[#This Row],[Safekeeping of logs]],T_List_LogMode[],2,FALSE))</f>
        <v/>
      </c>
      <c r="V3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6" spans="2:22" x14ac:dyDescent="0.25">
      <c r="B366" s="7"/>
      <c r="C366" s="7"/>
      <c r="D366" s="7"/>
      <c r="E366" s="7"/>
      <c r="F366" s="6"/>
      <c r="G366" s="6"/>
      <c r="H3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6" s="22"/>
      <c r="J366" s="7"/>
      <c r="K366" s="43"/>
      <c r="L3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6" s="27" t="str">
        <f>IF(T_Channel[[#This Row],[ProviderName]]="","",COUNTIF($L$12:$L$9999,T_Channel[[#This Row],[ProviderName]]))</f>
        <v/>
      </c>
      <c r="N366" s="27" t="str">
        <f>IF(T_Channel[[#This Row],[Query]]="","Empty","Defined")</f>
        <v>Empty</v>
      </c>
      <c r="O3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6" s="21" t="str">
        <f>IF(T_Channel[[#This Row],[Check]]&lt;&gt;"OK","",ReferenceData!$L$5 &amp; "\" &amp; T_Channel[[#This Row],[ChannelNameFolder1]] &amp; "\" &amp; T_Channel[[#This Row],[ChannelNameFolder2]])</f>
        <v/>
      </c>
      <c r="S366" s="21" t="str">
        <f>IF(T_Channel[[#This Row],[Check]]&lt;&gt;"OK","", T_Channel[[#This Row],[ChannelSymbol]] &amp; ".evtx" )</f>
        <v/>
      </c>
      <c r="T366" s="21" t="str">
        <f>IF(T_Channel[[#This Row],[Check]]&lt;&gt;"OK","", T_Channel[[#This Row],[LogFolder]] &amp; "\" &amp; T_Channel[[#This Row],[LogFile]])</f>
        <v/>
      </c>
      <c r="U366" s="21" t="str">
        <f>IF(T_Channel[[#This Row],[Safekeeping of logs]]="","",VLOOKUP(T_Channel[[#This Row],[Safekeeping of logs]],T_List_LogMode[],2,FALSE))</f>
        <v/>
      </c>
      <c r="V3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7" spans="2:22" x14ac:dyDescent="0.25">
      <c r="B367" s="7"/>
      <c r="C367" s="7"/>
      <c r="D367" s="7"/>
      <c r="E367" s="7"/>
      <c r="F367" s="6"/>
      <c r="G367" s="6"/>
      <c r="H3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7" s="22"/>
      <c r="J367" s="7"/>
      <c r="K367" s="43"/>
      <c r="L3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7" s="27" t="str">
        <f>IF(T_Channel[[#This Row],[ProviderName]]="","",COUNTIF($L$12:$L$9999,T_Channel[[#This Row],[ProviderName]]))</f>
        <v/>
      </c>
      <c r="N367" s="27" t="str">
        <f>IF(T_Channel[[#This Row],[Query]]="","Empty","Defined")</f>
        <v>Empty</v>
      </c>
      <c r="O3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7" s="21" t="str">
        <f>IF(T_Channel[[#This Row],[Check]]&lt;&gt;"OK","",ReferenceData!$L$5 &amp; "\" &amp; T_Channel[[#This Row],[ChannelNameFolder1]] &amp; "\" &amp; T_Channel[[#This Row],[ChannelNameFolder2]])</f>
        <v/>
      </c>
      <c r="S367" s="21" t="str">
        <f>IF(T_Channel[[#This Row],[Check]]&lt;&gt;"OK","", T_Channel[[#This Row],[ChannelSymbol]] &amp; ".evtx" )</f>
        <v/>
      </c>
      <c r="T367" s="21" t="str">
        <f>IF(T_Channel[[#This Row],[Check]]&lt;&gt;"OK","", T_Channel[[#This Row],[LogFolder]] &amp; "\" &amp; T_Channel[[#This Row],[LogFile]])</f>
        <v/>
      </c>
      <c r="U367" s="21" t="str">
        <f>IF(T_Channel[[#This Row],[Safekeeping of logs]]="","",VLOOKUP(T_Channel[[#This Row],[Safekeeping of logs]],T_List_LogMode[],2,FALSE))</f>
        <v/>
      </c>
      <c r="V3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8" spans="2:22" x14ac:dyDescent="0.25">
      <c r="B368" s="7"/>
      <c r="C368" s="7"/>
      <c r="D368" s="7"/>
      <c r="E368" s="7"/>
      <c r="F368" s="6"/>
      <c r="G368" s="6"/>
      <c r="H3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8" s="22"/>
      <c r="J368" s="7"/>
      <c r="K368" s="43"/>
      <c r="L3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8" s="27" t="str">
        <f>IF(T_Channel[[#This Row],[ProviderName]]="","",COUNTIF($L$12:$L$9999,T_Channel[[#This Row],[ProviderName]]))</f>
        <v/>
      </c>
      <c r="N368" s="27" t="str">
        <f>IF(T_Channel[[#This Row],[Query]]="","Empty","Defined")</f>
        <v>Empty</v>
      </c>
      <c r="O3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8" s="21" t="str">
        <f>IF(T_Channel[[#This Row],[Check]]&lt;&gt;"OK","",ReferenceData!$L$5 &amp; "\" &amp; T_Channel[[#This Row],[ChannelNameFolder1]] &amp; "\" &amp; T_Channel[[#This Row],[ChannelNameFolder2]])</f>
        <v/>
      </c>
      <c r="S368" s="21" t="str">
        <f>IF(T_Channel[[#This Row],[Check]]&lt;&gt;"OK","", T_Channel[[#This Row],[ChannelSymbol]] &amp; ".evtx" )</f>
        <v/>
      </c>
      <c r="T368" s="21" t="str">
        <f>IF(T_Channel[[#This Row],[Check]]&lt;&gt;"OK","", T_Channel[[#This Row],[LogFolder]] &amp; "\" &amp; T_Channel[[#This Row],[LogFile]])</f>
        <v/>
      </c>
      <c r="U368" s="21" t="str">
        <f>IF(T_Channel[[#This Row],[Safekeeping of logs]]="","",VLOOKUP(T_Channel[[#This Row],[Safekeeping of logs]],T_List_LogMode[],2,FALSE))</f>
        <v/>
      </c>
      <c r="V3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69" spans="2:22" x14ac:dyDescent="0.25">
      <c r="B369" s="7"/>
      <c r="C369" s="7"/>
      <c r="D369" s="7"/>
      <c r="E369" s="7"/>
      <c r="F369" s="6"/>
      <c r="G369" s="6"/>
      <c r="H3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69" s="22"/>
      <c r="J369" s="7"/>
      <c r="K369" s="43"/>
      <c r="L3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69" s="27" t="str">
        <f>IF(T_Channel[[#This Row],[ProviderName]]="","",COUNTIF($L$12:$L$9999,T_Channel[[#This Row],[ProviderName]]))</f>
        <v/>
      </c>
      <c r="N369" s="27" t="str">
        <f>IF(T_Channel[[#This Row],[Query]]="","Empty","Defined")</f>
        <v>Empty</v>
      </c>
      <c r="O3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69" s="21" t="str">
        <f>IF(T_Channel[[#This Row],[Check]]&lt;&gt;"OK","",ReferenceData!$L$5 &amp; "\" &amp; T_Channel[[#This Row],[ChannelNameFolder1]] &amp; "\" &amp; T_Channel[[#This Row],[ChannelNameFolder2]])</f>
        <v/>
      </c>
      <c r="S369" s="21" t="str">
        <f>IF(T_Channel[[#This Row],[Check]]&lt;&gt;"OK","", T_Channel[[#This Row],[ChannelSymbol]] &amp; ".evtx" )</f>
        <v/>
      </c>
      <c r="T369" s="21" t="str">
        <f>IF(T_Channel[[#This Row],[Check]]&lt;&gt;"OK","", T_Channel[[#This Row],[LogFolder]] &amp; "\" &amp; T_Channel[[#This Row],[LogFile]])</f>
        <v/>
      </c>
      <c r="U369" s="21" t="str">
        <f>IF(T_Channel[[#This Row],[Safekeeping of logs]]="","",VLOOKUP(T_Channel[[#This Row],[Safekeeping of logs]],T_List_LogMode[],2,FALSE))</f>
        <v/>
      </c>
      <c r="V3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0" spans="2:22" x14ac:dyDescent="0.25">
      <c r="B370" s="7"/>
      <c r="C370" s="7"/>
      <c r="D370" s="7"/>
      <c r="E370" s="7"/>
      <c r="F370" s="6"/>
      <c r="G370" s="6"/>
      <c r="H3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0" s="22"/>
      <c r="J370" s="7"/>
      <c r="K370" s="43"/>
      <c r="L3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0" s="27" t="str">
        <f>IF(T_Channel[[#This Row],[ProviderName]]="","",COUNTIF($L$12:$L$9999,T_Channel[[#This Row],[ProviderName]]))</f>
        <v/>
      </c>
      <c r="N370" s="27" t="str">
        <f>IF(T_Channel[[#This Row],[Query]]="","Empty","Defined")</f>
        <v>Empty</v>
      </c>
      <c r="O3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0" s="21" t="str">
        <f>IF(T_Channel[[#This Row],[Check]]&lt;&gt;"OK","",ReferenceData!$L$5 &amp; "\" &amp; T_Channel[[#This Row],[ChannelNameFolder1]] &amp; "\" &amp; T_Channel[[#This Row],[ChannelNameFolder2]])</f>
        <v/>
      </c>
      <c r="S370" s="21" t="str">
        <f>IF(T_Channel[[#This Row],[Check]]&lt;&gt;"OK","", T_Channel[[#This Row],[ChannelSymbol]] &amp; ".evtx" )</f>
        <v/>
      </c>
      <c r="T370" s="21" t="str">
        <f>IF(T_Channel[[#This Row],[Check]]&lt;&gt;"OK","", T_Channel[[#This Row],[LogFolder]] &amp; "\" &amp; T_Channel[[#This Row],[LogFile]])</f>
        <v/>
      </c>
      <c r="U370" s="21" t="str">
        <f>IF(T_Channel[[#This Row],[Safekeeping of logs]]="","",VLOOKUP(T_Channel[[#This Row],[Safekeeping of logs]],T_List_LogMode[],2,FALSE))</f>
        <v/>
      </c>
      <c r="V3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1" spans="2:22" x14ac:dyDescent="0.25">
      <c r="B371" s="7"/>
      <c r="C371" s="7"/>
      <c r="D371" s="7"/>
      <c r="E371" s="7"/>
      <c r="F371" s="6"/>
      <c r="G371" s="6"/>
      <c r="H3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1" s="22"/>
      <c r="J371" s="7"/>
      <c r="K371" s="43"/>
      <c r="L3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1" s="27" t="str">
        <f>IF(T_Channel[[#This Row],[ProviderName]]="","",COUNTIF($L$12:$L$9999,T_Channel[[#This Row],[ProviderName]]))</f>
        <v/>
      </c>
      <c r="N371" s="27" t="str">
        <f>IF(T_Channel[[#This Row],[Query]]="","Empty","Defined")</f>
        <v>Empty</v>
      </c>
      <c r="O3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1" s="21" t="str">
        <f>IF(T_Channel[[#This Row],[Check]]&lt;&gt;"OK","",ReferenceData!$L$5 &amp; "\" &amp; T_Channel[[#This Row],[ChannelNameFolder1]] &amp; "\" &amp; T_Channel[[#This Row],[ChannelNameFolder2]])</f>
        <v/>
      </c>
      <c r="S371" s="21" t="str">
        <f>IF(T_Channel[[#This Row],[Check]]&lt;&gt;"OK","", T_Channel[[#This Row],[ChannelSymbol]] &amp; ".evtx" )</f>
        <v/>
      </c>
      <c r="T371" s="21" t="str">
        <f>IF(T_Channel[[#This Row],[Check]]&lt;&gt;"OK","", T_Channel[[#This Row],[LogFolder]] &amp; "\" &amp; T_Channel[[#This Row],[LogFile]])</f>
        <v/>
      </c>
      <c r="U371" s="21" t="str">
        <f>IF(T_Channel[[#This Row],[Safekeeping of logs]]="","",VLOOKUP(T_Channel[[#This Row],[Safekeeping of logs]],T_List_LogMode[],2,FALSE))</f>
        <v/>
      </c>
      <c r="V3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2" spans="2:22" x14ac:dyDescent="0.25">
      <c r="B372" s="5"/>
      <c r="C372" s="5"/>
      <c r="D372" s="5"/>
      <c r="E372" s="5"/>
      <c r="F372" s="6"/>
      <c r="G372" s="6"/>
      <c r="H3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2" s="14"/>
      <c r="J372" s="5"/>
      <c r="K372" s="43"/>
      <c r="L3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2" s="27" t="str">
        <f>IF(T_Channel[[#This Row],[ProviderName]]="","",COUNTIF($L$12:$L$9999,T_Channel[[#This Row],[ProviderName]]))</f>
        <v/>
      </c>
      <c r="N372" s="27" t="str">
        <f>IF(T_Channel[[#This Row],[Query]]="","Empty","Defined")</f>
        <v>Empty</v>
      </c>
      <c r="O372" s="20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2" s="20" t="str">
        <f>IF(T_Channel[[#This Row],[Query]]="","empty",LEFT(SUBSTITUTE(T_Channel[[#This Row],[Query]],"&lt;Select Path=""","",1),FIND("""",SUBSTITUTE(T_Channel[[#This Row],[Query]],"&lt;Select Path=""","",1))-1))</f>
        <v>empty</v>
      </c>
      <c r="Q3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2" s="21" t="str">
        <f>IF(T_Channel[[#This Row],[Check]]&lt;&gt;"OK","",ReferenceData!$L$5 &amp; "\" &amp; T_Channel[[#This Row],[ChannelNameFolder1]] &amp; "\" &amp; T_Channel[[#This Row],[ChannelNameFolder2]])</f>
        <v/>
      </c>
      <c r="S372" s="21" t="str">
        <f>IF(T_Channel[[#This Row],[Check]]&lt;&gt;"OK","", T_Channel[[#This Row],[ChannelSymbol]] &amp; ".evtx" )</f>
        <v/>
      </c>
      <c r="T372" s="21" t="str">
        <f>IF(T_Channel[[#This Row],[Check]]&lt;&gt;"OK","", T_Channel[[#This Row],[LogFolder]] &amp; "\" &amp; T_Channel[[#This Row],[LogFile]])</f>
        <v/>
      </c>
      <c r="U372" s="21" t="str">
        <f>IF(T_Channel[[#This Row],[Safekeeping of logs]]="","",VLOOKUP(T_Channel[[#This Row],[Safekeeping of logs]],T_List_LogMode[],2,FALSE))</f>
        <v/>
      </c>
      <c r="V3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3" spans="2:22" x14ac:dyDescent="0.25">
      <c r="B373" s="7"/>
      <c r="C373" s="7"/>
      <c r="D373" s="7"/>
      <c r="E373" s="7"/>
      <c r="F373" s="6"/>
      <c r="G373" s="6"/>
      <c r="H3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3" s="22"/>
      <c r="J373" s="7"/>
      <c r="K373" s="43"/>
      <c r="L3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3" s="27" t="str">
        <f>IF(T_Channel[[#This Row],[ProviderName]]="","",COUNTIF($L$12:$L$9999,T_Channel[[#This Row],[ProviderName]]))</f>
        <v/>
      </c>
      <c r="N373" s="27" t="str">
        <f>IF(T_Channel[[#This Row],[Query]]="","Empty","Defined")</f>
        <v>Empty</v>
      </c>
      <c r="O3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3" s="21" t="str">
        <f>IF(T_Channel[[#This Row],[Check]]&lt;&gt;"OK","",ReferenceData!$L$5 &amp; "\" &amp; T_Channel[[#This Row],[ChannelNameFolder1]] &amp; "\" &amp; T_Channel[[#This Row],[ChannelNameFolder2]])</f>
        <v/>
      </c>
      <c r="S373" s="21" t="str">
        <f>IF(T_Channel[[#This Row],[Check]]&lt;&gt;"OK","", T_Channel[[#This Row],[ChannelSymbol]] &amp; ".evtx" )</f>
        <v/>
      </c>
      <c r="T373" s="21" t="str">
        <f>IF(T_Channel[[#This Row],[Check]]&lt;&gt;"OK","", T_Channel[[#This Row],[LogFolder]] &amp; "\" &amp; T_Channel[[#This Row],[LogFile]])</f>
        <v/>
      </c>
      <c r="U373" s="21" t="str">
        <f>IF(T_Channel[[#This Row],[Safekeeping of logs]]="","",VLOOKUP(T_Channel[[#This Row],[Safekeeping of logs]],T_List_LogMode[],2,FALSE))</f>
        <v/>
      </c>
      <c r="V3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4" spans="2:22" x14ac:dyDescent="0.25">
      <c r="B374" s="7"/>
      <c r="C374" s="7"/>
      <c r="D374" s="7"/>
      <c r="E374" s="7"/>
      <c r="F374" s="6"/>
      <c r="G374" s="6"/>
      <c r="H3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4" s="22"/>
      <c r="J374" s="7"/>
      <c r="K374" s="43"/>
      <c r="L3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4" s="27" t="str">
        <f>IF(T_Channel[[#This Row],[ProviderName]]="","",COUNTIF($L$12:$L$9999,T_Channel[[#This Row],[ProviderName]]))</f>
        <v/>
      </c>
      <c r="N374" s="27" t="str">
        <f>IF(T_Channel[[#This Row],[Query]]="","Empty","Defined")</f>
        <v>Empty</v>
      </c>
      <c r="O3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4" s="21" t="str">
        <f>IF(T_Channel[[#This Row],[Check]]&lt;&gt;"OK","",ReferenceData!$L$5 &amp; "\" &amp; T_Channel[[#This Row],[ChannelNameFolder1]] &amp; "\" &amp; T_Channel[[#This Row],[ChannelNameFolder2]])</f>
        <v/>
      </c>
      <c r="S374" s="21" t="str">
        <f>IF(T_Channel[[#This Row],[Check]]&lt;&gt;"OK","", T_Channel[[#This Row],[ChannelSymbol]] &amp; ".evtx" )</f>
        <v/>
      </c>
      <c r="T374" s="21" t="str">
        <f>IF(T_Channel[[#This Row],[Check]]&lt;&gt;"OK","", T_Channel[[#This Row],[LogFolder]] &amp; "\" &amp; T_Channel[[#This Row],[LogFile]])</f>
        <v/>
      </c>
      <c r="U374" s="21" t="str">
        <f>IF(T_Channel[[#This Row],[Safekeeping of logs]]="","",VLOOKUP(T_Channel[[#This Row],[Safekeeping of logs]],T_List_LogMode[],2,FALSE))</f>
        <v/>
      </c>
      <c r="V3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5" spans="2:22" x14ac:dyDescent="0.25">
      <c r="B375" s="7"/>
      <c r="C375" s="7"/>
      <c r="D375" s="7"/>
      <c r="E375" s="7"/>
      <c r="F375" s="6"/>
      <c r="G375" s="6"/>
      <c r="H3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5" s="22"/>
      <c r="J375" s="7"/>
      <c r="K375" s="43"/>
      <c r="L3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5" s="27" t="str">
        <f>IF(T_Channel[[#This Row],[ProviderName]]="","",COUNTIF($L$12:$L$9999,T_Channel[[#This Row],[ProviderName]]))</f>
        <v/>
      </c>
      <c r="N375" s="27" t="str">
        <f>IF(T_Channel[[#This Row],[Query]]="","Empty","Defined")</f>
        <v>Empty</v>
      </c>
      <c r="O3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5" s="21" t="str">
        <f>IF(T_Channel[[#This Row],[Check]]&lt;&gt;"OK","",ReferenceData!$L$5 &amp; "\" &amp; T_Channel[[#This Row],[ChannelNameFolder1]] &amp; "\" &amp; T_Channel[[#This Row],[ChannelNameFolder2]])</f>
        <v/>
      </c>
      <c r="S375" s="21" t="str">
        <f>IF(T_Channel[[#This Row],[Check]]&lt;&gt;"OK","", T_Channel[[#This Row],[ChannelSymbol]] &amp; ".evtx" )</f>
        <v/>
      </c>
      <c r="T375" s="21" t="str">
        <f>IF(T_Channel[[#This Row],[Check]]&lt;&gt;"OK","", T_Channel[[#This Row],[LogFolder]] &amp; "\" &amp; T_Channel[[#This Row],[LogFile]])</f>
        <v/>
      </c>
      <c r="U375" s="21" t="str">
        <f>IF(T_Channel[[#This Row],[Safekeeping of logs]]="","",VLOOKUP(T_Channel[[#This Row],[Safekeeping of logs]],T_List_LogMode[],2,FALSE))</f>
        <v/>
      </c>
      <c r="V3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6" spans="2:22" x14ac:dyDescent="0.25">
      <c r="B376" s="7"/>
      <c r="C376" s="7"/>
      <c r="D376" s="7"/>
      <c r="E376" s="7"/>
      <c r="F376" s="6"/>
      <c r="G376" s="6"/>
      <c r="H3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6" s="22"/>
      <c r="J376" s="7"/>
      <c r="K376" s="43"/>
      <c r="L3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6" s="27" t="str">
        <f>IF(T_Channel[[#This Row],[ProviderName]]="","",COUNTIF($L$12:$L$9999,T_Channel[[#This Row],[ProviderName]]))</f>
        <v/>
      </c>
      <c r="N376" s="27" t="str">
        <f>IF(T_Channel[[#This Row],[Query]]="","Empty","Defined")</f>
        <v>Empty</v>
      </c>
      <c r="O3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6" s="21" t="str">
        <f>IF(T_Channel[[#This Row],[Check]]&lt;&gt;"OK","",ReferenceData!$L$5 &amp; "\" &amp; T_Channel[[#This Row],[ChannelNameFolder1]] &amp; "\" &amp; T_Channel[[#This Row],[ChannelNameFolder2]])</f>
        <v/>
      </c>
      <c r="S376" s="21" t="str">
        <f>IF(T_Channel[[#This Row],[Check]]&lt;&gt;"OK","", T_Channel[[#This Row],[ChannelSymbol]] &amp; ".evtx" )</f>
        <v/>
      </c>
      <c r="T376" s="21" t="str">
        <f>IF(T_Channel[[#This Row],[Check]]&lt;&gt;"OK","", T_Channel[[#This Row],[LogFolder]] &amp; "\" &amp; T_Channel[[#This Row],[LogFile]])</f>
        <v/>
      </c>
      <c r="U376" s="21" t="str">
        <f>IF(T_Channel[[#This Row],[Safekeeping of logs]]="","",VLOOKUP(T_Channel[[#This Row],[Safekeeping of logs]],T_List_LogMode[],2,FALSE))</f>
        <v/>
      </c>
      <c r="V3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7" spans="2:22" x14ac:dyDescent="0.25">
      <c r="B377" s="7"/>
      <c r="C377" s="7"/>
      <c r="D377" s="7"/>
      <c r="E377" s="7"/>
      <c r="F377" s="6"/>
      <c r="G377" s="6"/>
      <c r="H3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7" s="22"/>
      <c r="J377" s="7"/>
      <c r="K377" s="43"/>
      <c r="L3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7" s="27" t="str">
        <f>IF(T_Channel[[#This Row],[ProviderName]]="","",COUNTIF($L$12:$L$9999,T_Channel[[#This Row],[ProviderName]]))</f>
        <v/>
      </c>
      <c r="N377" s="27" t="str">
        <f>IF(T_Channel[[#This Row],[Query]]="","Empty","Defined")</f>
        <v>Empty</v>
      </c>
      <c r="O3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7" s="21" t="str">
        <f>IF(T_Channel[[#This Row],[Check]]&lt;&gt;"OK","",ReferenceData!$L$5 &amp; "\" &amp; T_Channel[[#This Row],[ChannelNameFolder1]] &amp; "\" &amp; T_Channel[[#This Row],[ChannelNameFolder2]])</f>
        <v/>
      </c>
      <c r="S377" s="21" t="str">
        <f>IF(T_Channel[[#This Row],[Check]]&lt;&gt;"OK","", T_Channel[[#This Row],[ChannelSymbol]] &amp; ".evtx" )</f>
        <v/>
      </c>
      <c r="T377" s="21" t="str">
        <f>IF(T_Channel[[#This Row],[Check]]&lt;&gt;"OK","", T_Channel[[#This Row],[LogFolder]] &amp; "\" &amp; T_Channel[[#This Row],[LogFile]])</f>
        <v/>
      </c>
      <c r="U377" s="21" t="str">
        <f>IF(T_Channel[[#This Row],[Safekeeping of logs]]="","",VLOOKUP(T_Channel[[#This Row],[Safekeeping of logs]],T_List_LogMode[],2,FALSE))</f>
        <v/>
      </c>
      <c r="V3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8" spans="2:22" x14ac:dyDescent="0.25">
      <c r="B378" s="7"/>
      <c r="C378" s="7"/>
      <c r="D378" s="7"/>
      <c r="E378" s="7"/>
      <c r="F378" s="6"/>
      <c r="G378" s="6"/>
      <c r="H3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8" s="22"/>
      <c r="J378" s="7"/>
      <c r="K378" s="43"/>
      <c r="L3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8" s="27" t="str">
        <f>IF(T_Channel[[#This Row],[ProviderName]]="","",COUNTIF($L$12:$L$9999,T_Channel[[#This Row],[ProviderName]]))</f>
        <v/>
      </c>
      <c r="N378" s="27" t="str">
        <f>IF(T_Channel[[#This Row],[Query]]="","Empty","Defined")</f>
        <v>Empty</v>
      </c>
      <c r="O3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8" s="21" t="str">
        <f>IF(T_Channel[[#This Row],[Check]]&lt;&gt;"OK","",ReferenceData!$L$5 &amp; "\" &amp; T_Channel[[#This Row],[ChannelNameFolder1]] &amp; "\" &amp; T_Channel[[#This Row],[ChannelNameFolder2]])</f>
        <v/>
      </c>
      <c r="S378" s="21" t="str">
        <f>IF(T_Channel[[#This Row],[Check]]&lt;&gt;"OK","", T_Channel[[#This Row],[ChannelSymbol]] &amp; ".evtx" )</f>
        <v/>
      </c>
      <c r="T378" s="21" t="str">
        <f>IF(T_Channel[[#This Row],[Check]]&lt;&gt;"OK","", T_Channel[[#This Row],[LogFolder]] &amp; "\" &amp; T_Channel[[#This Row],[LogFile]])</f>
        <v/>
      </c>
      <c r="U378" s="21" t="str">
        <f>IF(T_Channel[[#This Row],[Safekeeping of logs]]="","",VLOOKUP(T_Channel[[#This Row],[Safekeeping of logs]],T_List_LogMode[],2,FALSE))</f>
        <v/>
      </c>
      <c r="V3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79" spans="2:22" x14ac:dyDescent="0.25">
      <c r="B379" s="7"/>
      <c r="C379" s="7"/>
      <c r="D379" s="7"/>
      <c r="E379" s="7"/>
      <c r="F379" s="6"/>
      <c r="G379" s="6"/>
      <c r="H3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79" s="22"/>
      <c r="J379" s="7"/>
      <c r="K379" s="43"/>
      <c r="L3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79" s="27" t="str">
        <f>IF(T_Channel[[#This Row],[ProviderName]]="","",COUNTIF($L$12:$L$9999,T_Channel[[#This Row],[ProviderName]]))</f>
        <v/>
      </c>
      <c r="N379" s="27" t="str">
        <f>IF(T_Channel[[#This Row],[Query]]="","Empty","Defined")</f>
        <v>Empty</v>
      </c>
      <c r="O3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7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79" s="21" t="str">
        <f>IF(T_Channel[[#This Row],[Check]]&lt;&gt;"OK","",ReferenceData!$L$5 &amp; "\" &amp; T_Channel[[#This Row],[ChannelNameFolder1]] &amp; "\" &amp; T_Channel[[#This Row],[ChannelNameFolder2]])</f>
        <v/>
      </c>
      <c r="S379" s="21" t="str">
        <f>IF(T_Channel[[#This Row],[Check]]&lt;&gt;"OK","", T_Channel[[#This Row],[ChannelSymbol]] &amp; ".evtx" )</f>
        <v/>
      </c>
      <c r="T379" s="21" t="str">
        <f>IF(T_Channel[[#This Row],[Check]]&lt;&gt;"OK","", T_Channel[[#This Row],[LogFolder]] &amp; "\" &amp; T_Channel[[#This Row],[LogFile]])</f>
        <v/>
      </c>
      <c r="U379" s="21" t="str">
        <f>IF(T_Channel[[#This Row],[Safekeeping of logs]]="","",VLOOKUP(T_Channel[[#This Row],[Safekeeping of logs]],T_List_LogMode[],2,FALSE))</f>
        <v/>
      </c>
      <c r="V3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0" spans="2:22" x14ac:dyDescent="0.25">
      <c r="B380" s="7"/>
      <c r="C380" s="7"/>
      <c r="D380" s="7"/>
      <c r="E380" s="7"/>
      <c r="F380" s="6"/>
      <c r="G380" s="6"/>
      <c r="H3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0" s="22"/>
      <c r="J380" s="7"/>
      <c r="K380" s="43"/>
      <c r="L3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0" s="27" t="str">
        <f>IF(T_Channel[[#This Row],[ProviderName]]="","",COUNTIF($L$12:$L$9999,T_Channel[[#This Row],[ProviderName]]))</f>
        <v/>
      </c>
      <c r="N380" s="27" t="str">
        <f>IF(T_Channel[[#This Row],[Query]]="","Empty","Defined")</f>
        <v>Empty</v>
      </c>
      <c r="O3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0" s="21" t="str">
        <f>IF(T_Channel[[#This Row],[Check]]&lt;&gt;"OK","",ReferenceData!$L$5 &amp; "\" &amp; T_Channel[[#This Row],[ChannelNameFolder1]] &amp; "\" &amp; T_Channel[[#This Row],[ChannelNameFolder2]])</f>
        <v/>
      </c>
      <c r="S380" s="21" t="str">
        <f>IF(T_Channel[[#This Row],[Check]]&lt;&gt;"OK","", T_Channel[[#This Row],[ChannelSymbol]] &amp; ".evtx" )</f>
        <v/>
      </c>
      <c r="T380" s="21" t="str">
        <f>IF(T_Channel[[#This Row],[Check]]&lt;&gt;"OK","", T_Channel[[#This Row],[LogFolder]] &amp; "\" &amp; T_Channel[[#This Row],[LogFile]])</f>
        <v/>
      </c>
      <c r="U380" s="21" t="str">
        <f>IF(T_Channel[[#This Row],[Safekeeping of logs]]="","",VLOOKUP(T_Channel[[#This Row],[Safekeeping of logs]],T_List_LogMode[],2,FALSE))</f>
        <v/>
      </c>
      <c r="V3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1" spans="2:22" x14ac:dyDescent="0.25">
      <c r="B381" s="7"/>
      <c r="C381" s="7"/>
      <c r="D381" s="7"/>
      <c r="E381" s="7"/>
      <c r="F381" s="6"/>
      <c r="G381" s="6"/>
      <c r="H3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1" s="22"/>
      <c r="J381" s="7"/>
      <c r="K381" s="43"/>
      <c r="L3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1" s="27" t="str">
        <f>IF(T_Channel[[#This Row],[ProviderName]]="","",COUNTIF($L$12:$L$9999,T_Channel[[#This Row],[ProviderName]]))</f>
        <v/>
      </c>
      <c r="N381" s="27" t="str">
        <f>IF(T_Channel[[#This Row],[Query]]="","Empty","Defined")</f>
        <v>Empty</v>
      </c>
      <c r="O3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1" s="21" t="str">
        <f>IF(T_Channel[[#This Row],[Check]]&lt;&gt;"OK","",ReferenceData!$L$5 &amp; "\" &amp; T_Channel[[#This Row],[ChannelNameFolder1]] &amp; "\" &amp; T_Channel[[#This Row],[ChannelNameFolder2]])</f>
        <v/>
      </c>
      <c r="S381" s="21" t="str">
        <f>IF(T_Channel[[#This Row],[Check]]&lt;&gt;"OK","", T_Channel[[#This Row],[ChannelSymbol]] &amp; ".evtx" )</f>
        <v/>
      </c>
      <c r="T381" s="21" t="str">
        <f>IF(T_Channel[[#This Row],[Check]]&lt;&gt;"OK","", T_Channel[[#This Row],[LogFolder]] &amp; "\" &amp; T_Channel[[#This Row],[LogFile]])</f>
        <v/>
      </c>
      <c r="U381" s="21" t="str">
        <f>IF(T_Channel[[#This Row],[Safekeeping of logs]]="","",VLOOKUP(T_Channel[[#This Row],[Safekeeping of logs]],T_List_LogMode[],2,FALSE))</f>
        <v/>
      </c>
      <c r="V3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2" spans="2:22" x14ac:dyDescent="0.25">
      <c r="B382" s="7"/>
      <c r="C382" s="7"/>
      <c r="D382" s="7"/>
      <c r="E382" s="7"/>
      <c r="F382" s="6"/>
      <c r="G382" s="6"/>
      <c r="H3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2" s="22"/>
      <c r="J382" s="7"/>
      <c r="K382" s="43"/>
      <c r="L3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2" s="27" t="str">
        <f>IF(T_Channel[[#This Row],[ProviderName]]="","",COUNTIF($L$12:$L$9999,T_Channel[[#This Row],[ProviderName]]))</f>
        <v/>
      </c>
      <c r="N382" s="27" t="str">
        <f>IF(T_Channel[[#This Row],[Query]]="","Empty","Defined")</f>
        <v>Empty</v>
      </c>
      <c r="O3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2" s="21" t="str">
        <f>IF(T_Channel[[#This Row],[Check]]&lt;&gt;"OK","",ReferenceData!$L$5 &amp; "\" &amp; T_Channel[[#This Row],[ChannelNameFolder1]] &amp; "\" &amp; T_Channel[[#This Row],[ChannelNameFolder2]])</f>
        <v/>
      </c>
      <c r="S382" s="21" t="str">
        <f>IF(T_Channel[[#This Row],[Check]]&lt;&gt;"OK","", T_Channel[[#This Row],[ChannelSymbol]] &amp; ".evtx" )</f>
        <v/>
      </c>
      <c r="T382" s="21" t="str">
        <f>IF(T_Channel[[#This Row],[Check]]&lt;&gt;"OK","", T_Channel[[#This Row],[LogFolder]] &amp; "\" &amp; T_Channel[[#This Row],[LogFile]])</f>
        <v/>
      </c>
      <c r="U382" s="21" t="str">
        <f>IF(T_Channel[[#This Row],[Safekeeping of logs]]="","",VLOOKUP(T_Channel[[#This Row],[Safekeeping of logs]],T_List_LogMode[],2,FALSE))</f>
        <v/>
      </c>
      <c r="V3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3" spans="2:22" x14ac:dyDescent="0.25">
      <c r="B383" s="7"/>
      <c r="C383" s="7"/>
      <c r="D383" s="7"/>
      <c r="E383" s="7"/>
      <c r="F383" s="6"/>
      <c r="G383" s="6"/>
      <c r="H3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3" s="22"/>
      <c r="J383" s="7"/>
      <c r="K383" s="43"/>
      <c r="L3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3" s="27" t="str">
        <f>IF(T_Channel[[#This Row],[ProviderName]]="","",COUNTIF($L$12:$L$9999,T_Channel[[#This Row],[ProviderName]]))</f>
        <v/>
      </c>
      <c r="N383" s="27" t="str">
        <f>IF(T_Channel[[#This Row],[Query]]="","Empty","Defined")</f>
        <v>Empty</v>
      </c>
      <c r="O3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3" s="21" t="str">
        <f>IF(T_Channel[[#This Row],[Check]]&lt;&gt;"OK","",ReferenceData!$L$5 &amp; "\" &amp; T_Channel[[#This Row],[ChannelNameFolder1]] &amp; "\" &amp; T_Channel[[#This Row],[ChannelNameFolder2]])</f>
        <v/>
      </c>
      <c r="S383" s="21" t="str">
        <f>IF(T_Channel[[#This Row],[Check]]&lt;&gt;"OK","", T_Channel[[#This Row],[ChannelSymbol]] &amp; ".evtx" )</f>
        <v/>
      </c>
      <c r="T383" s="21" t="str">
        <f>IF(T_Channel[[#This Row],[Check]]&lt;&gt;"OK","", T_Channel[[#This Row],[LogFolder]] &amp; "\" &amp; T_Channel[[#This Row],[LogFile]])</f>
        <v/>
      </c>
      <c r="U383" s="21" t="str">
        <f>IF(T_Channel[[#This Row],[Safekeeping of logs]]="","",VLOOKUP(T_Channel[[#This Row],[Safekeeping of logs]],T_List_LogMode[],2,FALSE))</f>
        <v/>
      </c>
      <c r="V3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4" spans="2:22" x14ac:dyDescent="0.25">
      <c r="B384" s="7"/>
      <c r="C384" s="7"/>
      <c r="D384" s="7"/>
      <c r="E384" s="7"/>
      <c r="F384" s="6"/>
      <c r="G384" s="6"/>
      <c r="H3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4" s="22"/>
      <c r="J384" s="7"/>
      <c r="K384" s="43"/>
      <c r="L3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4" s="27" t="str">
        <f>IF(T_Channel[[#This Row],[ProviderName]]="","",COUNTIF($L$12:$L$9999,T_Channel[[#This Row],[ProviderName]]))</f>
        <v/>
      </c>
      <c r="N384" s="27" t="str">
        <f>IF(T_Channel[[#This Row],[Query]]="","Empty","Defined")</f>
        <v>Empty</v>
      </c>
      <c r="O3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4" s="21" t="str">
        <f>IF(T_Channel[[#This Row],[Check]]&lt;&gt;"OK","",ReferenceData!$L$5 &amp; "\" &amp; T_Channel[[#This Row],[ChannelNameFolder1]] &amp; "\" &amp; T_Channel[[#This Row],[ChannelNameFolder2]])</f>
        <v/>
      </c>
      <c r="S384" s="21" t="str">
        <f>IF(T_Channel[[#This Row],[Check]]&lt;&gt;"OK","", T_Channel[[#This Row],[ChannelSymbol]] &amp; ".evtx" )</f>
        <v/>
      </c>
      <c r="T384" s="21" t="str">
        <f>IF(T_Channel[[#This Row],[Check]]&lt;&gt;"OK","", T_Channel[[#This Row],[LogFolder]] &amp; "\" &amp; T_Channel[[#This Row],[LogFile]])</f>
        <v/>
      </c>
      <c r="U384" s="21" t="str">
        <f>IF(T_Channel[[#This Row],[Safekeeping of logs]]="","",VLOOKUP(T_Channel[[#This Row],[Safekeeping of logs]],T_List_LogMode[],2,FALSE))</f>
        <v/>
      </c>
      <c r="V3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5" spans="2:22" x14ac:dyDescent="0.25">
      <c r="B385" s="7"/>
      <c r="C385" s="7"/>
      <c r="D385" s="7"/>
      <c r="E385" s="7"/>
      <c r="F385" s="6"/>
      <c r="G385" s="6"/>
      <c r="H3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5" s="22"/>
      <c r="J385" s="7"/>
      <c r="K385" s="43"/>
      <c r="L3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5" s="27" t="str">
        <f>IF(T_Channel[[#This Row],[ProviderName]]="","",COUNTIF($L$12:$L$9999,T_Channel[[#This Row],[ProviderName]]))</f>
        <v/>
      </c>
      <c r="N385" s="27" t="str">
        <f>IF(T_Channel[[#This Row],[Query]]="","Empty","Defined")</f>
        <v>Empty</v>
      </c>
      <c r="O3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5" s="21" t="str">
        <f>IF(T_Channel[[#This Row],[Check]]&lt;&gt;"OK","",ReferenceData!$L$5 &amp; "\" &amp; T_Channel[[#This Row],[ChannelNameFolder1]] &amp; "\" &amp; T_Channel[[#This Row],[ChannelNameFolder2]])</f>
        <v/>
      </c>
      <c r="S385" s="21" t="str">
        <f>IF(T_Channel[[#This Row],[Check]]&lt;&gt;"OK","", T_Channel[[#This Row],[ChannelSymbol]] &amp; ".evtx" )</f>
        <v/>
      </c>
      <c r="T385" s="21" t="str">
        <f>IF(T_Channel[[#This Row],[Check]]&lt;&gt;"OK","", T_Channel[[#This Row],[LogFolder]] &amp; "\" &amp; T_Channel[[#This Row],[LogFile]])</f>
        <v/>
      </c>
      <c r="U385" s="21" t="str">
        <f>IF(T_Channel[[#This Row],[Safekeeping of logs]]="","",VLOOKUP(T_Channel[[#This Row],[Safekeeping of logs]],T_List_LogMode[],2,FALSE))</f>
        <v/>
      </c>
      <c r="V3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6" spans="2:22" x14ac:dyDescent="0.25">
      <c r="B386" s="7"/>
      <c r="C386" s="7"/>
      <c r="D386" s="7"/>
      <c r="E386" s="7"/>
      <c r="F386" s="6"/>
      <c r="G386" s="6"/>
      <c r="H3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6" s="22"/>
      <c r="J386" s="7"/>
      <c r="K386" s="43"/>
      <c r="L3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6" s="27" t="str">
        <f>IF(T_Channel[[#This Row],[ProviderName]]="","",COUNTIF($L$12:$L$9999,T_Channel[[#This Row],[ProviderName]]))</f>
        <v/>
      </c>
      <c r="N386" s="27" t="str">
        <f>IF(T_Channel[[#This Row],[Query]]="","Empty","Defined")</f>
        <v>Empty</v>
      </c>
      <c r="O3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6" s="21" t="str">
        <f>IF(T_Channel[[#This Row],[Check]]&lt;&gt;"OK","",ReferenceData!$L$5 &amp; "\" &amp; T_Channel[[#This Row],[ChannelNameFolder1]] &amp; "\" &amp; T_Channel[[#This Row],[ChannelNameFolder2]])</f>
        <v/>
      </c>
      <c r="S386" s="21" t="str">
        <f>IF(T_Channel[[#This Row],[Check]]&lt;&gt;"OK","", T_Channel[[#This Row],[ChannelSymbol]] &amp; ".evtx" )</f>
        <v/>
      </c>
      <c r="T386" s="21" t="str">
        <f>IF(T_Channel[[#This Row],[Check]]&lt;&gt;"OK","", T_Channel[[#This Row],[LogFolder]] &amp; "\" &amp; T_Channel[[#This Row],[LogFile]])</f>
        <v/>
      </c>
      <c r="U386" s="21" t="str">
        <f>IF(T_Channel[[#This Row],[Safekeeping of logs]]="","",VLOOKUP(T_Channel[[#This Row],[Safekeeping of logs]],T_List_LogMode[],2,FALSE))</f>
        <v/>
      </c>
      <c r="V3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7" spans="2:22" x14ac:dyDescent="0.25">
      <c r="B387" s="7"/>
      <c r="C387" s="7"/>
      <c r="D387" s="7"/>
      <c r="E387" s="7"/>
      <c r="F387" s="6"/>
      <c r="G387" s="6"/>
      <c r="H3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7" s="22"/>
      <c r="J387" s="7"/>
      <c r="K387" s="43"/>
      <c r="L3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7" s="27" t="str">
        <f>IF(T_Channel[[#This Row],[ProviderName]]="","",COUNTIF($L$12:$L$9999,T_Channel[[#This Row],[ProviderName]]))</f>
        <v/>
      </c>
      <c r="N387" s="27" t="str">
        <f>IF(T_Channel[[#This Row],[Query]]="","Empty","Defined")</f>
        <v>Empty</v>
      </c>
      <c r="O38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7" s="21" t="str">
        <f>IF(T_Channel[[#This Row],[Check]]&lt;&gt;"OK","",ReferenceData!$L$5 &amp; "\" &amp; T_Channel[[#This Row],[ChannelNameFolder1]] &amp; "\" &amp; T_Channel[[#This Row],[ChannelNameFolder2]])</f>
        <v/>
      </c>
      <c r="S387" s="21" t="str">
        <f>IF(T_Channel[[#This Row],[Check]]&lt;&gt;"OK","", T_Channel[[#This Row],[ChannelSymbol]] &amp; ".evtx" )</f>
        <v/>
      </c>
      <c r="T387" s="21" t="str">
        <f>IF(T_Channel[[#This Row],[Check]]&lt;&gt;"OK","", T_Channel[[#This Row],[LogFolder]] &amp; "\" &amp; T_Channel[[#This Row],[LogFile]])</f>
        <v/>
      </c>
      <c r="U387" s="21" t="str">
        <f>IF(T_Channel[[#This Row],[Safekeeping of logs]]="","",VLOOKUP(T_Channel[[#This Row],[Safekeeping of logs]],T_List_LogMode[],2,FALSE))</f>
        <v/>
      </c>
      <c r="V3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8" spans="2:22" x14ac:dyDescent="0.25">
      <c r="B388" s="7"/>
      <c r="C388" s="7"/>
      <c r="D388" s="7"/>
      <c r="E388" s="7"/>
      <c r="F388" s="6"/>
      <c r="G388" s="6"/>
      <c r="H3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8" s="22"/>
      <c r="J388" s="7"/>
      <c r="K388" s="43"/>
      <c r="L3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8" s="27" t="str">
        <f>IF(T_Channel[[#This Row],[ProviderName]]="","",COUNTIF($L$12:$L$9999,T_Channel[[#This Row],[ProviderName]]))</f>
        <v/>
      </c>
      <c r="N388" s="27" t="str">
        <f>IF(T_Channel[[#This Row],[Query]]="","Empty","Defined")</f>
        <v>Empty</v>
      </c>
      <c r="O3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8" s="21" t="str">
        <f>IF(T_Channel[[#This Row],[Check]]&lt;&gt;"OK","",ReferenceData!$L$5 &amp; "\" &amp; T_Channel[[#This Row],[ChannelNameFolder1]] &amp; "\" &amp; T_Channel[[#This Row],[ChannelNameFolder2]])</f>
        <v/>
      </c>
      <c r="S388" s="21" t="str">
        <f>IF(T_Channel[[#This Row],[Check]]&lt;&gt;"OK","", T_Channel[[#This Row],[ChannelSymbol]] &amp; ".evtx" )</f>
        <v/>
      </c>
      <c r="T388" s="21" t="str">
        <f>IF(T_Channel[[#This Row],[Check]]&lt;&gt;"OK","", T_Channel[[#This Row],[LogFolder]] &amp; "\" &amp; T_Channel[[#This Row],[LogFile]])</f>
        <v/>
      </c>
      <c r="U388" s="21" t="str">
        <f>IF(T_Channel[[#This Row],[Safekeeping of logs]]="","",VLOOKUP(T_Channel[[#This Row],[Safekeeping of logs]],T_List_LogMode[],2,FALSE))</f>
        <v/>
      </c>
      <c r="V3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89" spans="2:22" x14ac:dyDescent="0.25">
      <c r="B389" s="7"/>
      <c r="C389" s="7"/>
      <c r="D389" s="7"/>
      <c r="E389" s="7"/>
      <c r="F389" s="6"/>
      <c r="G389" s="6"/>
      <c r="H3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89" s="22"/>
      <c r="J389" s="7"/>
      <c r="K389" s="43"/>
      <c r="L3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89" s="27" t="str">
        <f>IF(T_Channel[[#This Row],[ProviderName]]="","",COUNTIF($L$12:$L$9999,T_Channel[[#This Row],[ProviderName]]))</f>
        <v/>
      </c>
      <c r="N389" s="27" t="str">
        <f>IF(T_Channel[[#This Row],[Query]]="","Empty","Defined")</f>
        <v>Empty</v>
      </c>
      <c r="O3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8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89" s="21" t="str">
        <f>IF(T_Channel[[#This Row],[Check]]&lt;&gt;"OK","",ReferenceData!$L$5 &amp; "\" &amp; T_Channel[[#This Row],[ChannelNameFolder1]] &amp; "\" &amp; T_Channel[[#This Row],[ChannelNameFolder2]])</f>
        <v/>
      </c>
      <c r="S389" s="21" t="str">
        <f>IF(T_Channel[[#This Row],[Check]]&lt;&gt;"OK","", T_Channel[[#This Row],[ChannelSymbol]] &amp; ".evtx" )</f>
        <v/>
      </c>
      <c r="T389" s="21" t="str">
        <f>IF(T_Channel[[#This Row],[Check]]&lt;&gt;"OK","", T_Channel[[#This Row],[LogFolder]] &amp; "\" &amp; T_Channel[[#This Row],[LogFile]])</f>
        <v/>
      </c>
      <c r="U389" s="21" t="str">
        <f>IF(T_Channel[[#This Row],[Safekeeping of logs]]="","",VLOOKUP(T_Channel[[#This Row],[Safekeeping of logs]],T_List_LogMode[],2,FALSE))</f>
        <v/>
      </c>
      <c r="V3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0" spans="2:22" x14ac:dyDescent="0.25">
      <c r="B390" s="7"/>
      <c r="C390" s="7"/>
      <c r="D390" s="7"/>
      <c r="E390" s="7"/>
      <c r="F390" s="6"/>
      <c r="G390" s="6"/>
      <c r="H3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0" s="22"/>
      <c r="J390" s="7"/>
      <c r="K390" s="43"/>
      <c r="L3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0" s="27" t="str">
        <f>IF(T_Channel[[#This Row],[ProviderName]]="","",COUNTIF($L$12:$L$9999,T_Channel[[#This Row],[ProviderName]]))</f>
        <v/>
      </c>
      <c r="N390" s="27" t="str">
        <f>IF(T_Channel[[#This Row],[Query]]="","Empty","Defined")</f>
        <v>Empty</v>
      </c>
      <c r="O3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0" s="21" t="str">
        <f>IF(T_Channel[[#This Row],[Check]]&lt;&gt;"OK","",ReferenceData!$L$5 &amp; "\" &amp; T_Channel[[#This Row],[ChannelNameFolder1]] &amp; "\" &amp; T_Channel[[#This Row],[ChannelNameFolder2]])</f>
        <v/>
      </c>
      <c r="S390" s="21" t="str">
        <f>IF(T_Channel[[#This Row],[Check]]&lt;&gt;"OK","", T_Channel[[#This Row],[ChannelSymbol]] &amp; ".evtx" )</f>
        <v/>
      </c>
      <c r="T390" s="21" t="str">
        <f>IF(T_Channel[[#This Row],[Check]]&lt;&gt;"OK","", T_Channel[[#This Row],[LogFolder]] &amp; "\" &amp; T_Channel[[#This Row],[LogFile]])</f>
        <v/>
      </c>
      <c r="U390" s="21" t="str">
        <f>IF(T_Channel[[#This Row],[Safekeeping of logs]]="","",VLOOKUP(T_Channel[[#This Row],[Safekeeping of logs]],T_List_LogMode[],2,FALSE))</f>
        <v/>
      </c>
      <c r="V3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1" spans="2:22" x14ac:dyDescent="0.25">
      <c r="B391" s="7"/>
      <c r="C391" s="7"/>
      <c r="D391" s="7"/>
      <c r="E391" s="7"/>
      <c r="F391" s="6"/>
      <c r="G391" s="6"/>
      <c r="H3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1" s="22"/>
      <c r="J391" s="7"/>
      <c r="K391" s="43"/>
      <c r="L3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1" s="27" t="str">
        <f>IF(T_Channel[[#This Row],[ProviderName]]="","",COUNTIF($L$12:$L$9999,T_Channel[[#This Row],[ProviderName]]))</f>
        <v/>
      </c>
      <c r="N391" s="27" t="str">
        <f>IF(T_Channel[[#This Row],[Query]]="","Empty","Defined")</f>
        <v>Empty</v>
      </c>
      <c r="O3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1" s="21" t="str">
        <f>IF(T_Channel[[#This Row],[Check]]&lt;&gt;"OK","",ReferenceData!$L$5 &amp; "\" &amp; T_Channel[[#This Row],[ChannelNameFolder1]] &amp; "\" &amp; T_Channel[[#This Row],[ChannelNameFolder2]])</f>
        <v/>
      </c>
      <c r="S391" s="21" t="str">
        <f>IF(T_Channel[[#This Row],[Check]]&lt;&gt;"OK","", T_Channel[[#This Row],[ChannelSymbol]] &amp; ".evtx" )</f>
        <v/>
      </c>
      <c r="T391" s="21" t="str">
        <f>IF(T_Channel[[#This Row],[Check]]&lt;&gt;"OK","", T_Channel[[#This Row],[LogFolder]] &amp; "\" &amp; T_Channel[[#This Row],[LogFile]])</f>
        <v/>
      </c>
      <c r="U391" s="21" t="str">
        <f>IF(T_Channel[[#This Row],[Safekeeping of logs]]="","",VLOOKUP(T_Channel[[#This Row],[Safekeeping of logs]],T_List_LogMode[],2,FALSE))</f>
        <v/>
      </c>
      <c r="V3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2" spans="2:22" x14ac:dyDescent="0.25">
      <c r="B392" s="7"/>
      <c r="C392" s="7"/>
      <c r="D392" s="7"/>
      <c r="E392" s="7"/>
      <c r="F392" s="6"/>
      <c r="G392" s="6"/>
      <c r="H3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2" s="22"/>
      <c r="J392" s="7"/>
      <c r="K392" s="43"/>
      <c r="L3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2" s="27" t="str">
        <f>IF(T_Channel[[#This Row],[ProviderName]]="","",COUNTIF($L$12:$L$9999,T_Channel[[#This Row],[ProviderName]]))</f>
        <v/>
      </c>
      <c r="N392" s="27" t="str">
        <f>IF(T_Channel[[#This Row],[Query]]="","Empty","Defined")</f>
        <v>Empty</v>
      </c>
      <c r="O3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2" s="21" t="str">
        <f>IF(T_Channel[[#This Row],[Check]]&lt;&gt;"OK","",ReferenceData!$L$5 &amp; "\" &amp; T_Channel[[#This Row],[ChannelNameFolder1]] &amp; "\" &amp; T_Channel[[#This Row],[ChannelNameFolder2]])</f>
        <v/>
      </c>
      <c r="S392" s="21" t="str">
        <f>IF(T_Channel[[#This Row],[Check]]&lt;&gt;"OK","", T_Channel[[#This Row],[ChannelSymbol]] &amp; ".evtx" )</f>
        <v/>
      </c>
      <c r="T392" s="21" t="str">
        <f>IF(T_Channel[[#This Row],[Check]]&lt;&gt;"OK","", T_Channel[[#This Row],[LogFolder]] &amp; "\" &amp; T_Channel[[#This Row],[LogFile]])</f>
        <v/>
      </c>
      <c r="U392" s="21" t="str">
        <f>IF(T_Channel[[#This Row],[Safekeeping of logs]]="","",VLOOKUP(T_Channel[[#This Row],[Safekeeping of logs]],T_List_LogMode[],2,FALSE))</f>
        <v/>
      </c>
      <c r="V3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3" spans="2:22" x14ac:dyDescent="0.25">
      <c r="B393" s="7"/>
      <c r="C393" s="7"/>
      <c r="D393" s="7"/>
      <c r="E393" s="7"/>
      <c r="F393" s="6"/>
      <c r="G393" s="6"/>
      <c r="H3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3" s="22"/>
      <c r="J393" s="7"/>
      <c r="K393" s="43"/>
      <c r="L3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3" s="27" t="str">
        <f>IF(T_Channel[[#This Row],[ProviderName]]="","",COUNTIF($L$12:$L$9999,T_Channel[[#This Row],[ProviderName]]))</f>
        <v/>
      </c>
      <c r="N393" s="27" t="str">
        <f>IF(T_Channel[[#This Row],[Query]]="","Empty","Defined")</f>
        <v>Empty</v>
      </c>
      <c r="O3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3" s="21" t="str">
        <f>IF(T_Channel[[#This Row],[Check]]&lt;&gt;"OK","",ReferenceData!$L$5 &amp; "\" &amp; T_Channel[[#This Row],[ChannelNameFolder1]] &amp; "\" &amp; T_Channel[[#This Row],[ChannelNameFolder2]])</f>
        <v/>
      </c>
      <c r="S393" s="21" t="str">
        <f>IF(T_Channel[[#This Row],[Check]]&lt;&gt;"OK","", T_Channel[[#This Row],[ChannelSymbol]] &amp; ".evtx" )</f>
        <v/>
      </c>
      <c r="T393" s="21" t="str">
        <f>IF(T_Channel[[#This Row],[Check]]&lt;&gt;"OK","", T_Channel[[#This Row],[LogFolder]] &amp; "\" &amp; T_Channel[[#This Row],[LogFile]])</f>
        <v/>
      </c>
      <c r="U393" s="21" t="str">
        <f>IF(T_Channel[[#This Row],[Safekeeping of logs]]="","",VLOOKUP(T_Channel[[#This Row],[Safekeeping of logs]],T_List_LogMode[],2,FALSE))</f>
        <v/>
      </c>
      <c r="V3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4" spans="2:22" x14ac:dyDescent="0.25">
      <c r="B394" s="7"/>
      <c r="C394" s="7"/>
      <c r="D394" s="7"/>
      <c r="E394" s="7"/>
      <c r="F394" s="6"/>
      <c r="G394" s="6"/>
      <c r="H3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4" s="22"/>
      <c r="J394" s="7"/>
      <c r="K394" s="43"/>
      <c r="L3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4" s="27" t="str">
        <f>IF(T_Channel[[#This Row],[ProviderName]]="","",COUNTIF($L$12:$L$9999,T_Channel[[#This Row],[ProviderName]]))</f>
        <v/>
      </c>
      <c r="N394" s="27" t="str">
        <f>IF(T_Channel[[#This Row],[Query]]="","Empty","Defined")</f>
        <v>Empty</v>
      </c>
      <c r="O3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4" s="21" t="str">
        <f>IF(T_Channel[[#This Row],[Check]]&lt;&gt;"OK","",ReferenceData!$L$5 &amp; "\" &amp; T_Channel[[#This Row],[ChannelNameFolder1]] &amp; "\" &amp; T_Channel[[#This Row],[ChannelNameFolder2]])</f>
        <v/>
      </c>
      <c r="S394" s="21" t="str">
        <f>IF(T_Channel[[#This Row],[Check]]&lt;&gt;"OK","", T_Channel[[#This Row],[ChannelSymbol]] &amp; ".evtx" )</f>
        <v/>
      </c>
      <c r="T394" s="21" t="str">
        <f>IF(T_Channel[[#This Row],[Check]]&lt;&gt;"OK","", T_Channel[[#This Row],[LogFolder]] &amp; "\" &amp; T_Channel[[#This Row],[LogFile]])</f>
        <v/>
      </c>
      <c r="U394" s="21" t="str">
        <f>IF(T_Channel[[#This Row],[Safekeeping of logs]]="","",VLOOKUP(T_Channel[[#This Row],[Safekeeping of logs]],T_List_LogMode[],2,FALSE))</f>
        <v/>
      </c>
      <c r="V3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5" spans="2:22" x14ac:dyDescent="0.25">
      <c r="B395" s="7"/>
      <c r="C395" s="7"/>
      <c r="D395" s="7"/>
      <c r="E395" s="7"/>
      <c r="F395" s="6"/>
      <c r="G395" s="6"/>
      <c r="H3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5" s="22"/>
      <c r="J395" s="7"/>
      <c r="K395" s="43"/>
      <c r="L3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5" s="27" t="str">
        <f>IF(T_Channel[[#This Row],[ProviderName]]="","",COUNTIF($L$12:$L$9999,T_Channel[[#This Row],[ProviderName]]))</f>
        <v/>
      </c>
      <c r="N395" s="27" t="str">
        <f>IF(T_Channel[[#This Row],[Query]]="","Empty","Defined")</f>
        <v>Empty</v>
      </c>
      <c r="O3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5" s="21" t="str">
        <f>IF(T_Channel[[#This Row],[Check]]&lt;&gt;"OK","",ReferenceData!$L$5 &amp; "\" &amp; T_Channel[[#This Row],[ChannelNameFolder1]] &amp; "\" &amp; T_Channel[[#This Row],[ChannelNameFolder2]])</f>
        <v/>
      </c>
      <c r="S395" s="21" t="str">
        <f>IF(T_Channel[[#This Row],[Check]]&lt;&gt;"OK","", T_Channel[[#This Row],[ChannelSymbol]] &amp; ".evtx" )</f>
        <v/>
      </c>
      <c r="T395" s="21" t="str">
        <f>IF(T_Channel[[#This Row],[Check]]&lt;&gt;"OK","", T_Channel[[#This Row],[LogFolder]] &amp; "\" &amp; T_Channel[[#This Row],[LogFile]])</f>
        <v/>
      </c>
      <c r="U395" s="21" t="str">
        <f>IF(T_Channel[[#This Row],[Safekeeping of logs]]="","",VLOOKUP(T_Channel[[#This Row],[Safekeeping of logs]],T_List_LogMode[],2,FALSE))</f>
        <v/>
      </c>
      <c r="V3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6" spans="2:22" x14ac:dyDescent="0.25">
      <c r="B396" s="7"/>
      <c r="C396" s="7"/>
      <c r="D396" s="7"/>
      <c r="E396" s="7"/>
      <c r="F396" s="6"/>
      <c r="G396" s="6"/>
      <c r="H3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6" s="22"/>
      <c r="J396" s="7"/>
      <c r="K396" s="43"/>
      <c r="L3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6" s="27" t="str">
        <f>IF(T_Channel[[#This Row],[ProviderName]]="","",COUNTIF($L$12:$L$9999,T_Channel[[#This Row],[ProviderName]]))</f>
        <v/>
      </c>
      <c r="N396" s="27" t="str">
        <f>IF(T_Channel[[#This Row],[Query]]="","Empty","Defined")</f>
        <v>Empty</v>
      </c>
      <c r="O3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6" s="21" t="str">
        <f>IF(T_Channel[[#This Row],[Check]]&lt;&gt;"OK","",ReferenceData!$L$5 &amp; "\" &amp; T_Channel[[#This Row],[ChannelNameFolder1]] &amp; "\" &amp; T_Channel[[#This Row],[ChannelNameFolder2]])</f>
        <v/>
      </c>
      <c r="S396" s="21" t="str">
        <f>IF(T_Channel[[#This Row],[Check]]&lt;&gt;"OK","", T_Channel[[#This Row],[ChannelSymbol]] &amp; ".evtx" )</f>
        <v/>
      </c>
      <c r="T396" s="21" t="str">
        <f>IF(T_Channel[[#This Row],[Check]]&lt;&gt;"OK","", T_Channel[[#This Row],[LogFolder]] &amp; "\" &amp; T_Channel[[#This Row],[LogFile]])</f>
        <v/>
      </c>
      <c r="U396" s="21" t="str">
        <f>IF(T_Channel[[#This Row],[Safekeeping of logs]]="","",VLOOKUP(T_Channel[[#This Row],[Safekeeping of logs]],T_List_LogMode[],2,FALSE))</f>
        <v/>
      </c>
      <c r="V3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7" spans="2:22" x14ac:dyDescent="0.25">
      <c r="B397" s="7"/>
      <c r="C397" s="7"/>
      <c r="D397" s="7"/>
      <c r="E397" s="7"/>
      <c r="F397" s="6"/>
      <c r="G397" s="6"/>
      <c r="H3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7" s="22"/>
      <c r="J397" s="7"/>
      <c r="K397" s="43"/>
      <c r="L3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7" s="27" t="str">
        <f>IF(T_Channel[[#This Row],[ProviderName]]="","",COUNTIF($L$12:$L$9999,T_Channel[[#This Row],[ProviderName]]))</f>
        <v/>
      </c>
      <c r="N397" s="27" t="str">
        <f>IF(T_Channel[[#This Row],[Query]]="","Empty","Defined")</f>
        <v>Empty</v>
      </c>
      <c r="O3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7" s="21" t="str">
        <f>IF(T_Channel[[#This Row],[Check]]&lt;&gt;"OK","",ReferenceData!$L$5 &amp; "\" &amp; T_Channel[[#This Row],[ChannelNameFolder1]] &amp; "\" &amp; T_Channel[[#This Row],[ChannelNameFolder2]])</f>
        <v/>
      </c>
      <c r="S397" s="21" t="str">
        <f>IF(T_Channel[[#This Row],[Check]]&lt;&gt;"OK","", T_Channel[[#This Row],[ChannelSymbol]] &amp; ".evtx" )</f>
        <v/>
      </c>
      <c r="T397" s="21" t="str">
        <f>IF(T_Channel[[#This Row],[Check]]&lt;&gt;"OK","", T_Channel[[#This Row],[LogFolder]] &amp; "\" &amp; T_Channel[[#This Row],[LogFile]])</f>
        <v/>
      </c>
      <c r="U397" s="21" t="str">
        <f>IF(T_Channel[[#This Row],[Safekeeping of logs]]="","",VLOOKUP(T_Channel[[#This Row],[Safekeeping of logs]],T_List_LogMode[],2,FALSE))</f>
        <v/>
      </c>
      <c r="V3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8" spans="2:22" x14ac:dyDescent="0.25">
      <c r="B398" s="7"/>
      <c r="C398" s="7"/>
      <c r="D398" s="7"/>
      <c r="E398" s="7"/>
      <c r="F398" s="6"/>
      <c r="G398" s="6"/>
      <c r="H3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8" s="22"/>
      <c r="J398" s="7"/>
      <c r="K398" s="43"/>
      <c r="L3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8" s="27" t="str">
        <f>IF(T_Channel[[#This Row],[ProviderName]]="","",COUNTIF($L$12:$L$9999,T_Channel[[#This Row],[ProviderName]]))</f>
        <v/>
      </c>
      <c r="N398" s="27" t="str">
        <f>IF(T_Channel[[#This Row],[Query]]="","Empty","Defined")</f>
        <v>Empty</v>
      </c>
      <c r="O3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8" s="21" t="str">
        <f>IF(T_Channel[[#This Row],[Check]]&lt;&gt;"OK","",ReferenceData!$L$5 &amp; "\" &amp; T_Channel[[#This Row],[ChannelNameFolder1]] &amp; "\" &amp; T_Channel[[#This Row],[ChannelNameFolder2]])</f>
        <v/>
      </c>
      <c r="S398" s="21" t="str">
        <f>IF(T_Channel[[#This Row],[Check]]&lt;&gt;"OK","", T_Channel[[#This Row],[ChannelSymbol]] &amp; ".evtx" )</f>
        <v/>
      </c>
      <c r="T398" s="21" t="str">
        <f>IF(T_Channel[[#This Row],[Check]]&lt;&gt;"OK","", T_Channel[[#This Row],[LogFolder]] &amp; "\" &amp; T_Channel[[#This Row],[LogFile]])</f>
        <v/>
      </c>
      <c r="U398" s="21" t="str">
        <f>IF(T_Channel[[#This Row],[Safekeeping of logs]]="","",VLOOKUP(T_Channel[[#This Row],[Safekeeping of logs]],T_List_LogMode[],2,FALSE))</f>
        <v/>
      </c>
      <c r="V3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399" spans="2:22" x14ac:dyDescent="0.25">
      <c r="B399" s="7"/>
      <c r="C399" s="7"/>
      <c r="D399" s="7"/>
      <c r="E399" s="7"/>
      <c r="F399" s="6"/>
      <c r="G399" s="6"/>
      <c r="H3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399" s="22"/>
      <c r="J399" s="7"/>
      <c r="K399" s="43"/>
      <c r="L3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399" s="27" t="str">
        <f>IF(T_Channel[[#This Row],[ProviderName]]="","",COUNTIF($L$12:$L$9999,T_Channel[[#This Row],[ProviderName]]))</f>
        <v/>
      </c>
      <c r="N399" s="27" t="str">
        <f>IF(T_Channel[[#This Row],[Query]]="","Empty","Defined")</f>
        <v>Empty</v>
      </c>
      <c r="O3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39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3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399" s="21" t="str">
        <f>IF(T_Channel[[#This Row],[Check]]&lt;&gt;"OK","",ReferenceData!$L$5 &amp; "\" &amp; T_Channel[[#This Row],[ChannelNameFolder1]] &amp; "\" &amp; T_Channel[[#This Row],[ChannelNameFolder2]])</f>
        <v/>
      </c>
      <c r="S399" s="21" t="str">
        <f>IF(T_Channel[[#This Row],[Check]]&lt;&gt;"OK","", T_Channel[[#This Row],[ChannelSymbol]] &amp; ".evtx" )</f>
        <v/>
      </c>
      <c r="T399" s="21" t="str">
        <f>IF(T_Channel[[#This Row],[Check]]&lt;&gt;"OK","", T_Channel[[#This Row],[LogFolder]] &amp; "\" &amp; T_Channel[[#This Row],[LogFile]])</f>
        <v/>
      </c>
      <c r="U399" s="21" t="str">
        <f>IF(T_Channel[[#This Row],[Safekeeping of logs]]="","",VLOOKUP(T_Channel[[#This Row],[Safekeeping of logs]],T_List_LogMode[],2,FALSE))</f>
        <v/>
      </c>
      <c r="V3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0" spans="2:22" x14ac:dyDescent="0.25">
      <c r="B400" s="7"/>
      <c r="C400" s="7"/>
      <c r="D400" s="7"/>
      <c r="E400" s="7"/>
      <c r="F400" s="6"/>
      <c r="G400" s="6"/>
      <c r="H4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0" s="22"/>
      <c r="J400" s="7"/>
      <c r="K400" s="43"/>
      <c r="L4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0" s="27" t="str">
        <f>IF(T_Channel[[#This Row],[ProviderName]]="","",COUNTIF($L$12:$L$9999,T_Channel[[#This Row],[ProviderName]]))</f>
        <v/>
      </c>
      <c r="N400" s="27" t="str">
        <f>IF(T_Channel[[#This Row],[Query]]="","Empty","Defined")</f>
        <v>Empty</v>
      </c>
      <c r="O4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0" s="21" t="str">
        <f>IF(T_Channel[[#This Row],[Check]]&lt;&gt;"OK","",ReferenceData!$L$5 &amp; "\" &amp; T_Channel[[#This Row],[ChannelNameFolder1]] &amp; "\" &amp; T_Channel[[#This Row],[ChannelNameFolder2]])</f>
        <v/>
      </c>
      <c r="S400" s="21" t="str">
        <f>IF(T_Channel[[#This Row],[Check]]&lt;&gt;"OK","", T_Channel[[#This Row],[ChannelSymbol]] &amp; ".evtx" )</f>
        <v/>
      </c>
      <c r="T400" s="21" t="str">
        <f>IF(T_Channel[[#This Row],[Check]]&lt;&gt;"OK","", T_Channel[[#This Row],[LogFolder]] &amp; "\" &amp; T_Channel[[#This Row],[LogFile]])</f>
        <v/>
      </c>
      <c r="U400" s="21" t="str">
        <f>IF(T_Channel[[#This Row],[Safekeeping of logs]]="","",VLOOKUP(T_Channel[[#This Row],[Safekeeping of logs]],T_List_LogMode[],2,FALSE))</f>
        <v/>
      </c>
      <c r="V4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1" spans="2:22" x14ac:dyDescent="0.25">
      <c r="B401" s="7"/>
      <c r="C401" s="7"/>
      <c r="D401" s="7"/>
      <c r="E401" s="7"/>
      <c r="F401" s="6"/>
      <c r="G401" s="6"/>
      <c r="H4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1" s="22"/>
      <c r="J401" s="7"/>
      <c r="K401" s="43"/>
      <c r="L4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1" s="27" t="str">
        <f>IF(T_Channel[[#This Row],[ProviderName]]="","",COUNTIF($L$12:$L$9999,T_Channel[[#This Row],[ProviderName]]))</f>
        <v/>
      </c>
      <c r="N401" s="27" t="str">
        <f>IF(T_Channel[[#This Row],[Query]]="","Empty","Defined")</f>
        <v>Empty</v>
      </c>
      <c r="O4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1" s="21" t="str">
        <f>IF(T_Channel[[#This Row],[Check]]&lt;&gt;"OK","",ReferenceData!$L$5 &amp; "\" &amp; T_Channel[[#This Row],[ChannelNameFolder1]] &amp; "\" &amp; T_Channel[[#This Row],[ChannelNameFolder2]])</f>
        <v/>
      </c>
      <c r="S401" s="21" t="str">
        <f>IF(T_Channel[[#This Row],[Check]]&lt;&gt;"OK","", T_Channel[[#This Row],[ChannelSymbol]] &amp; ".evtx" )</f>
        <v/>
      </c>
      <c r="T401" s="21" t="str">
        <f>IF(T_Channel[[#This Row],[Check]]&lt;&gt;"OK","", T_Channel[[#This Row],[LogFolder]] &amp; "\" &amp; T_Channel[[#This Row],[LogFile]])</f>
        <v/>
      </c>
      <c r="U401" s="21" t="str">
        <f>IF(T_Channel[[#This Row],[Safekeeping of logs]]="","",VLOOKUP(T_Channel[[#This Row],[Safekeeping of logs]],T_List_LogMode[],2,FALSE))</f>
        <v/>
      </c>
      <c r="V4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2" spans="2:22" x14ac:dyDescent="0.25">
      <c r="B402" s="7"/>
      <c r="C402" s="7"/>
      <c r="D402" s="7"/>
      <c r="E402" s="7"/>
      <c r="F402" s="6"/>
      <c r="G402" s="6"/>
      <c r="H4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2" s="22"/>
      <c r="J402" s="7"/>
      <c r="K402" s="43"/>
      <c r="L4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2" s="27" t="str">
        <f>IF(T_Channel[[#This Row],[ProviderName]]="","",COUNTIF($L$12:$L$9999,T_Channel[[#This Row],[ProviderName]]))</f>
        <v/>
      </c>
      <c r="N402" s="27" t="str">
        <f>IF(T_Channel[[#This Row],[Query]]="","Empty","Defined")</f>
        <v>Empty</v>
      </c>
      <c r="O4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2" s="21" t="str">
        <f>IF(T_Channel[[#This Row],[Check]]&lt;&gt;"OK","",ReferenceData!$L$5 &amp; "\" &amp; T_Channel[[#This Row],[ChannelNameFolder1]] &amp; "\" &amp; T_Channel[[#This Row],[ChannelNameFolder2]])</f>
        <v/>
      </c>
      <c r="S402" s="21" t="str">
        <f>IF(T_Channel[[#This Row],[Check]]&lt;&gt;"OK","", T_Channel[[#This Row],[ChannelSymbol]] &amp; ".evtx" )</f>
        <v/>
      </c>
      <c r="T402" s="21" t="str">
        <f>IF(T_Channel[[#This Row],[Check]]&lt;&gt;"OK","", T_Channel[[#This Row],[LogFolder]] &amp; "\" &amp; T_Channel[[#This Row],[LogFile]])</f>
        <v/>
      </c>
      <c r="U402" s="21" t="str">
        <f>IF(T_Channel[[#This Row],[Safekeeping of logs]]="","",VLOOKUP(T_Channel[[#This Row],[Safekeeping of logs]],T_List_LogMode[],2,FALSE))</f>
        <v/>
      </c>
      <c r="V4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3" spans="2:22" x14ac:dyDescent="0.25">
      <c r="B403" s="7"/>
      <c r="C403" s="7"/>
      <c r="D403" s="7"/>
      <c r="E403" s="7"/>
      <c r="F403" s="6"/>
      <c r="G403" s="6"/>
      <c r="H4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3" s="22"/>
      <c r="J403" s="7"/>
      <c r="K403" s="43"/>
      <c r="L4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3" s="27" t="str">
        <f>IF(T_Channel[[#This Row],[ProviderName]]="","",COUNTIF($L$12:$L$9999,T_Channel[[#This Row],[ProviderName]]))</f>
        <v/>
      </c>
      <c r="N403" s="27" t="str">
        <f>IF(T_Channel[[#This Row],[Query]]="","Empty","Defined")</f>
        <v>Empty</v>
      </c>
      <c r="O4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3" s="21" t="str">
        <f>IF(T_Channel[[#This Row],[Check]]&lt;&gt;"OK","",ReferenceData!$L$5 &amp; "\" &amp; T_Channel[[#This Row],[ChannelNameFolder1]] &amp; "\" &amp; T_Channel[[#This Row],[ChannelNameFolder2]])</f>
        <v/>
      </c>
      <c r="S403" s="21" t="str">
        <f>IF(T_Channel[[#This Row],[Check]]&lt;&gt;"OK","", T_Channel[[#This Row],[ChannelSymbol]] &amp; ".evtx" )</f>
        <v/>
      </c>
      <c r="T403" s="21" t="str">
        <f>IF(T_Channel[[#This Row],[Check]]&lt;&gt;"OK","", T_Channel[[#This Row],[LogFolder]] &amp; "\" &amp; T_Channel[[#This Row],[LogFile]])</f>
        <v/>
      </c>
      <c r="U403" s="21" t="str">
        <f>IF(T_Channel[[#This Row],[Safekeeping of logs]]="","",VLOOKUP(T_Channel[[#This Row],[Safekeeping of logs]],T_List_LogMode[],2,FALSE))</f>
        <v/>
      </c>
      <c r="V4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4" spans="2:22" x14ac:dyDescent="0.25">
      <c r="B404" s="7"/>
      <c r="C404" s="7"/>
      <c r="D404" s="7"/>
      <c r="E404" s="7"/>
      <c r="F404" s="6"/>
      <c r="G404" s="6"/>
      <c r="H4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4" s="22"/>
      <c r="J404" s="7"/>
      <c r="K404" s="43"/>
      <c r="L4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4" s="27" t="str">
        <f>IF(T_Channel[[#This Row],[ProviderName]]="","",COUNTIF($L$12:$L$9999,T_Channel[[#This Row],[ProviderName]]))</f>
        <v/>
      </c>
      <c r="N404" s="27" t="str">
        <f>IF(T_Channel[[#This Row],[Query]]="","Empty","Defined")</f>
        <v>Empty</v>
      </c>
      <c r="O4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4" s="21" t="str">
        <f>IF(T_Channel[[#This Row],[Check]]&lt;&gt;"OK","",ReferenceData!$L$5 &amp; "\" &amp; T_Channel[[#This Row],[ChannelNameFolder1]] &amp; "\" &amp; T_Channel[[#This Row],[ChannelNameFolder2]])</f>
        <v/>
      </c>
      <c r="S404" s="21" t="str">
        <f>IF(T_Channel[[#This Row],[Check]]&lt;&gt;"OK","", T_Channel[[#This Row],[ChannelSymbol]] &amp; ".evtx" )</f>
        <v/>
      </c>
      <c r="T404" s="21" t="str">
        <f>IF(T_Channel[[#This Row],[Check]]&lt;&gt;"OK","", T_Channel[[#This Row],[LogFolder]] &amp; "\" &amp; T_Channel[[#This Row],[LogFile]])</f>
        <v/>
      </c>
      <c r="U404" s="21" t="str">
        <f>IF(T_Channel[[#This Row],[Safekeeping of logs]]="","",VLOOKUP(T_Channel[[#This Row],[Safekeeping of logs]],T_List_LogMode[],2,FALSE))</f>
        <v/>
      </c>
      <c r="V4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5" spans="2:22" x14ac:dyDescent="0.25">
      <c r="B405" s="7"/>
      <c r="C405" s="7"/>
      <c r="D405" s="7"/>
      <c r="E405" s="7"/>
      <c r="F405" s="6"/>
      <c r="G405" s="6"/>
      <c r="H4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5" s="22"/>
      <c r="J405" s="7"/>
      <c r="K405" s="43"/>
      <c r="L4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5" s="27" t="str">
        <f>IF(T_Channel[[#This Row],[ProviderName]]="","",COUNTIF($L$12:$L$9999,T_Channel[[#This Row],[ProviderName]]))</f>
        <v/>
      </c>
      <c r="N405" s="27" t="str">
        <f>IF(T_Channel[[#This Row],[Query]]="","Empty","Defined")</f>
        <v>Empty</v>
      </c>
      <c r="O4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5" s="21" t="str">
        <f>IF(T_Channel[[#This Row],[Check]]&lt;&gt;"OK","",ReferenceData!$L$5 &amp; "\" &amp; T_Channel[[#This Row],[ChannelNameFolder1]] &amp; "\" &amp; T_Channel[[#This Row],[ChannelNameFolder2]])</f>
        <v/>
      </c>
      <c r="S405" s="21" t="str">
        <f>IF(T_Channel[[#This Row],[Check]]&lt;&gt;"OK","", T_Channel[[#This Row],[ChannelSymbol]] &amp; ".evtx" )</f>
        <v/>
      </c>
      <c r="T405" s="21" t="str">
        <f>IF(T_Channel[[#This Row],[Check]]&lt;&gt;"OK","", T_Channel[[#This Row],[LogFolder]] &amp; "\" &amp; T_Channel[[#This Row],[LogFile]])</f>
        <v/>
      </c>
      <c r="U405" s="21" t="str">
        <f>IF(T_Channel[[#This Row],[Safekeeping of logs]]="","",VLOOKUP(T_Channel[[#This Row],[Safekeeping of logs]],T_List_LogMode[],2,FALSE))</f>
        <v/>
      </c>
      <c r="V4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6" spans="2:22" x14ac:dyDescent="0.25">
      <c r="B406" s="7"/>
      <c r="C406" s="7"/>
      <c r="D406" s="7"/>
      <c r="E406" s="7"/>
      <c r="F406" s="6"/>
      <c r="G406" s="6"/>
      <c r="H4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6" s="22"/>
      <c r="J406" s="7"/>
      <c r="K406" s="43"/>
      <c r="L4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6" s="27" t="str">
        <f>IF(T_Channel[[#This Row],[ProviderName]]="","",COUNTIF($L$12:$L$9999,T_Channel[[#This Row],[ProviderName]]))</f>
        <v/>
      </c>
      <c r="N406" s="27" t="str">
        <f>IF(T_Channel[[#This Row],[Query]]="","Empty","Defined")</f>
        <v>Empty</v>
      </c>
      <c r="O4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6" s="21" t="str">
        <f>IF(T_Channel[[#This Row],[Check]]&lt;&gt;"OK","",ReferenceData!$L$5 &amp; "\" &amp; T_Channel[[#This Row],[ChannelNameFolder1]] &amp; "\" &amp; T_Channel[[#This Row],[ChannelNameFolder2]])</f>
        <v/>
      </c>
      <c r="S406" s="21" t="str">
        <f>IF(T_Channel[[#This Row],[Check]]&lt;&gt;"OK","", T_Channel[[#This Row],[ChannelSymbol]] &amp; ".evtx" )</f>
        <v/>
      </c>
      <c r="T406" s="21" t="str">
        <f>IF(T_Channel[[#This Row],[Check]]&lt;&gt;"OK","", T_Channel[[#This Row],[LogFolder]] &amp; "\" &amp; T_Channel[[#This Row],[LogFile]])</f>
        <v/>
      </c>
      <c r="U406" s="21" t="str">
        <f>IF(T_Channel[[#This Row],[Safekeeping of logs]]="","",VLOOKUP(T_Channel[[#This Row],[Safekeeping of logs]],T_List_LogMode[],2,FALSE))</f>
        <v/>
      </c>
      <c r="V4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7" spans="2:22" x14ac:dyDescent="0.25">
      <c r="B407" s="7"/>
      <c r="C407" s="7"/>
      <c r="D407" s="7"/>
      <c r="E407" s="7"/>
      <c r="F407" s="6"/>
      <c r="G407" s="6"/>
      <c r="H4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7" s="22"/>
      <c r="J407" s="7"/>
      <c r="K407" s="43"/>
      <c r="L4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7" s="27" t="str">
        <f>IF(T_Channel[[#This Row],[ProviderName]]="","",COUNTIF($L$12:$L$9999,T_Channel[[#This Row],[ProviderName]]))</f>
        <v/>
      </c>
      <c r="N407" s="27" t="str">
        <f>IF(T_Channel[[#This Row],[Query]]="","Empty","Defined")</f>
        <v>Empty</v>
      </c>
      <c r="O4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7" s="21" t="str">
        <f>IF(T_Channel[[#This Row],[Check]]&lt;&gt;"OK","",ReferenceData!$L$5 &amp; "\" &amp; T_Channel[[#This Row],[ChannelNameFolder1]] &amp; "\" &amp; T_Channel[[#This Row],[ChannelNameFolder2]])</f>
        <v/>
      </c>
      <c r="S407" s="21" t="str">
        <f>IF(T_Channel[[#This Row],[Check]]&lt;&gt;"OK","", T_Channel[[#This Row],[ChannelSymbol]] &amp; ".evtx" )</f>
        <v/>
      </c>
      <c r="T407" s="21" t="str">
        <f>IF(T_Channel[[#This Row],[Check]]&lt;&gt;"OK","", T_Channel[[#This Row],[LogFolder]] &amp; "\" &amp; T_Channel[[#This Row],[LogFile]])</f>
        <v/>
      </c>
      <c r="U407" s="21" t="str">
        <f>IF(T_Channel[[#This Row],[Safekeeping of logs]]="","",VLOOKUP(T_Channel[[#This Row],[Safekeeping of logs]],T_List_LogMode[],2,FALSE))</f>
        <v/>
      </c>
      <c r="V4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8" spans="2:22" x14ac:dyDescent="0.25">
      <c r="B408" s="7"/>
      <c r="C408" s="7"/>
      <c r="D408" s="7"/>
      <c r="E408" s="7"/>
      <c r="F408" s="6"/>
      <c r="G408" s="6"/>
      <c r="H4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8" s="22"/>
      <c r="J408" s="7"/>
      <c r="K408" s="43"/>
      <c r="L4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8" s="27" t="str">
        <f>IF(T_Channel[[#This Row],[ProviderName]]="","",COUNTIF($L$12:$L$9999,T_Channel[[#This Row],[ProviderName]]))</f>
        <v/>
      </c>
      <c r="N408" s="27" t="str">
        <f>IF(T_Channel[[#This Row],[Query]]="","Empty","Defined")</f>
        <v>Empty</v>
      </c>
      <c r="O4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8" s="21" t="str">
        <f>IF(T_Channel[[#This Row],[Check]]&lt;&gt;"OK","",ReferenceData!$L$5 &amp; "\" &amp; T_Channel[[#This Row],[ChannelNameFolder1]] &amp; "\" &amp; T_Channel[[#This Row],[ChannelNameFolder2]])</f>
        <v/>
      </c>
      <c r="S408" s="21" t="str">
        <f>IF(T_Channel[[#This Row],[Check]]&lt;&gt;"OK","", T_Channel[[#This Row],[ChannelSymbol]] &amp; ".evtx" )</f>
        <v/>
      </c>
      <c r="T408" s="21" t="str">
        <f>IF(T_Channel[[#This Row],[Check]]&lt;&gt;"OK","", T_Channel[[#This Row],[LogFolder]] &amp; "\" &amp; T_Channel[[#This Row],[LogFile]])</f>
        <v/>
      </c>
      <c r="U408" s="21" t="str">
        <f>IF(T_Channel[[#This Row],[Safekeeping of logs]]="","",VLOOKUP(T_Channel[[#This Row],[Safekeeping of logs]],T_List_LogMode[],2,FALSE))</f>
        <v/>
      </c>
      <c r="V4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09" spans="2:22" x14ac:dyDescent="0.25">
      <c r="B409" s="7"/>
      <c r="C409" s="7"/>
      <c r="D409" s="7"/>
      <c r="E409" s="7"/>
      <c r="F409" s="6"/>
      <c r="G409" s="6"/>
      <c r="H4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09" s="22"/>
      <c r="J409" s="7"/>
      <c r="K409" s="43"/>
      <c r="L4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09" s="27" t="str">
        <f>IF(T_Channel[[#This Row],[ProviderName]]="","",COUNTIF($L$12:$L$9999,T_Channel[[#This Row],[ProviderName]]))</f>
        <v/>
      </c>
      <c r="N409" s="27" t="str">
        <f>IF(T_Channel[[#This Row],[Query]]="","Empty","Defined")</f>
        <v>Empty</v>
      </c>
      <c r="O4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0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09" s="21" t="str">
        <f>IF(T_Channel[[#This Row],[Check]]&lt;&gt;"OK","",ReferenceData!$L$5 &amp; "\" &amp; T_Channel[[#This Row],[ChannelNameFolder1]] &amp; "\" &amp; T_Channel[[#This Row],[ChannelNameFolder2]])</f>
        <v/>
      </c>
      <c r="S409" s="21" t="str">
        <f>IF(T_Channel[[#This Row],[Check]]&lt;&gt;"OK","", T_Channel[[#This Row],[ChannelSymbol]] &amp; ".evtx" )</f>
        <v/>
      </c>
      <c r="T409" s="21" t="str">
        <f>IF(T_Channel[[#This Row],[Check]]&lt;&gt;"OK","", T_Channel[[#This Row],[LogFolder]] &amp; "\" &amp; T_Channel[[#This Row],[LogFile]])</f>
        <v/>
      </c>
      <c r="U409" s="21" t="str">
        <f>IF(T_Channel[[#This Row],[Safekeeping of logs]]="","",VLOOKUP(T_Channel[[#This Row],[Safekeeping of logs]],T_List_LogMode[],2,FALSE))</f>
        <v/>
      </c>
      <c r="V4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0" spans="2:22" x14ac:dyDescent="0.25">
      <c r="B410" s="7"/>
      <c r="C410" s="7"/>
      <c r="D410" s="7"/>
      <c r="E410" s="7"/>
      <c r="F410" s="6"/>
      <c r="G410" s="6"/>
      <c r="H4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0" s="22"/>
      <c r="J410" s="7"/>
      <c r="K410" s="43"/>
      <c r="L4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0" s="27" t="str">
        <f>IF(T_Channel[[#This Row],[ProviderName]]="","",COUNTIF($L$12:$L$9999,T_Channel[[#This Row],[ProviderName]]))</f>
        <v/>
      </c>
      <c r="N410" s="27" t="str">
        <f>IF(T_Channel[[#This Row],[Query]]="","Empty","Defined")</f>
        <v>Empty</v>
      </c>
      <c r="O4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0" s="21" t="str">
        <f>IF(T_Channel[[#This Row],[Check]]&lt;&gt;"OK","",ReferenceData!$L$5 &amp; "\" &amp; T_Channel[[#This Row],[ChannelNameFolder1]] &amp; "\" &amp; T_Channel[[#This Row],[ChannelNameFolder2]])</f>
        <v/>
      </c>
      <c r="S410" s="21" t="str">
        <f>IF(T_Channel[[#This Row],[Check]]&lt;&gt;"OK","", T_Channel[[#This Row],[ChannelSymbol]] &amp; ".evtx" )</f>
        <v/>
      </c>
      <c r="T410" s="21" t="str">
        <f>IF(T_Channel[[#This Row],[Check]]&lt;&gt;"OK","", T_Channel[[#This Row],[LogFolder]] &amp; "\" &amp; T_Channel[[#This Row],[LogFile]])</f>
        <v/>
      </c>
      <c r="U410" s="21" t="str">
        <f>IF(T_Channel[[#This Row],[Safekeeping of logs]]="","",VLOOKUP(T_Channel[[#This Row],[Safekeeping of logs]],T_List_LogMode[],2,FALSE))</f>
        <v/>
      </c>
      <c r="V4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1" spans="2:22" x14ac:dyDescent="0.25">
      <c r="B411" s="7"/>
      <c r="C411" s="7"/>
      <c r="D411" s="7"/>
      <c r="E411" s="7"/>
      <c r="F411" s="6"/>
      <c r="G411" s="6"/>
      <c r="H4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1" s="22"/>
      <c r="J411" s="7"/>
      <c r="K411" s="43"/>
      <c r="L4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1" s="27" t="str">
        <f>IF(T_Channel[[#This Row],[ProviderName]]="","",COUNTIF($L$12:$L$9999,T_Channel[[#This Row],[ProviderName]]))</f>
        <v/>
      </c>
      <c r="N411" s="27" t="str">
        <f>IF(T_Channel[[#This Row],[Query]]="","Empty","Defined")</f>
        <v>Empty</v>
      </c>
      <c r="O4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1" s="21" t="str">
        <f>IF(T_Channel[[#This Row],[Check]]&lt;&gt;"OK","",ReferenceData!$L$5 &amp; "\" &amp; T_Channel[[#This Row],[ChannelNameFolder1]] &amp; "\" &amp; T_Channel[[#This Row],[ChannelNameFolder2]])</f>
        <v/>
      </c>
      <c r="S411" s="21" t="str">
        <f>IF(T_Channel[[#This Row],[Check]]&lt;&gt;"OK","", T_Channel[[#This Row],[ChannelSymbol]] &amp; ".evtx" )</f>
        <v/>
      </c>
      <c r="T411" s="21" t="str">
        <f>IF(T_Channel[[#This Row],[Check]]&lt;&gt;"OK","", T_Channel[[#This Row],[LogFolder]] &amp; "\" &amp; T_Channel[[#This Row],[LogFile]])</f>
        <v/>
      </c>
      <c r="U411" s="21" t="str">
        <f>IF(T_Channel[[#This Row],[Safekeeping of logs]]="","",VLOOKUP(T_Channel[[#This Row],[Safekeeping of logs]],T_List_LogMode[],2,FALSE))</f>
        <v/>
      </c>
      <c r="V4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2" spans="2:22" x14ac:dyDescent="0.25">
      <c r="B412" s="7"/>
      <c r="C412" s="7"/>
      <c r="D412" s="7"/>
      <c r="E412" s="7"/>
      <c r="F412" s="6"/>
      <c r="G412" s="6"/>
      <c r="H4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2" s="22"/>
      <c r="J412" s="7"/>
      <c r="K412" s="43"/>
      <c r="L4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2" s="27" t="str">
        <f>IF(T_Channel[[#This Row],[ProviderName]]="","",COUNTIF($L$12:$L$9999,T_Channel[[#This Row],[ProviderName]]))</f>
        <v/>
      </c>
      <c r="N412" s="27" t="str">
        <f>IF(T_Channel[[#This Row],[Query]]="","Empty","Defined")</f>
        <v>Empty</v>
      </c>
      <c r="O4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2" s="21" t="str">
        <f>IF(T_Channel[[#This Row],[Check]]&lt;&gt;"OK","",ReferenceData!$L$5 &amp; "\" &amp; T_Channel[[#This Row],[ChannelNameFolder1]] &amp; "\" &amp; T_Channel[[#This Row],[ChannelNameFolder2]])</f>
        <v/>
      </c>
      <c r="S412" s="21" t="str">
        <f>IF(T_Channel[[#This Row],[Check]]&lt;&gt;"OK","", T_Channel[[#This Row],[ChannelSymbol]] &amp; ".evtx" )</f>
        <v/>
      </c>
      <c r="T412" s="21" t="str">
        <f>IF(T_Channel[[#This Row],[Check]]&lt;&gt;"OK","", T_Channel[[#This Row],[LogFolder]] &amp; "\" &amp; T_Channel[[#This Row],[LogFile]])</f>
        <v/>
      </c>
      <c r="U412" s="21" t="str">
        <f>IF(T_Channel[[#This Row],[Safekeeping of logs]]="","",VLOOKUP(T_Channel[[#This Row],[Safekeeping of logs]],T_List_LogMode[],2,FALSE))</f>
        <v/>
      </c>
      <c r="V4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3" spans="2:22" x14ac:dyDescent="0.25">
      <c r="B413" s="7"/>
      <c r="C413" s="7"/>
      <c r="D413" s="7"/>
      <c r="E413" s="7"/>
      <c r="F413" s="6"/>
      <c r="G413" s="6"/>
      <c r="H4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3" s="22"/>
      <c r="J413" s="7"/>
      <c r="K413" s="43"/>
      <c r="L4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3" s="27" t="str">
        <f>IF(T_Channel[[#This Row],[ProviderName]]="","",COUNTIF($L$12:$L$9999,T_Channel[[#This Row],[ProviderName]]))</f>
        <v/>
      </c>
      <c r="N413" s="27" t="str">
        <f>IF(T_Channel[[#This Row],[Query]]="","Empty","Defined")</f>
        <v>Empty</v>
      </c>
      <c r="O4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3" s="21" t="str">
        <f>IF(T_Channel[[#This Row],[Check]]&lt;&gt;"OK","",ReferenceData!$L$5 &amp; "\" &amp; T_Channel[[#This Row],[ChannelNameFolder1]] &amp; "\" &amp; T_Channel[[#This Row],[ChannelNameFolder2]])</f>
        <v/>
      </c>
      <c r="S413" s="21" t="str">
        <f>IF(T_Channel[[#This Row],[Check]]&lt;&gt;"OK","", T_Channel[[#This Row],[ChannelSymbol]] &amp; ".evtx" )</f>
        <v/>
      </c>
      <c r="T413" s="21" t="str">
        <f>IF(T_Channel[[#This Row],[Check]]&lt;&gt;"OK","", T_Channel[[#This Row],[LogFolder]] &amp; "\" &amp; T_Channel[[#This Row],[LogFile]])</f>
        <v/>
      </c>
      <c r="U413" s="21" t="str">
        <f>IF(T_Channel[[#This Row],[Safekeeping of logs]]="","",VLOOKUP(T_Channel[[#This Row],[Safekeeping of logs]],T_List_LogMode[],2,FALSE))</f>
        <v/>
      </c>
      <c r="V4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4" spans="2:22" x14ac:dyDescent="0.25">
      <c r="B414" s="7"/>
      <c r="C414" s="7"/>
      <c r="D414" s="7"/>
      <c r="E414" s="7"/>
      <c r="F414" s="6"/>
      <c r="G414" s="6"/>
      <c r="H4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4" s="22"/>
      <c r="J414" s="7"/>
      <c r="K414" s="43"/>
      <c r="L4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4" s="27" t="str">
        <f>IF(T_Channel[[#This Row],[ProviderName]]="","",COUNTIF($L$12:$L$9999,T_Channel[[#This Row],[ProviderName]]))</f>
        <v/>
      </c>
      <c r="N414" s="27" t="str">
        <f>IF(T_Channel[[#This Row],[Query]]="","Empty","Defined")</f>
        <v>Empty</v>
      </c>
      <c r="O4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4" s="21" t="str">
        <f>IF(T_Channel[[#This Row],[Check]]&lt;&gt;"OK","",ReferenceData!$L$5 &amp; "\" &amp; T_Channel[[#This Row],[ChannelNameFolder1]] &amp; "\" &amp; T_Channel[[#This Row],[ChannelNameFolder2]])</f>
        <v/>
      </c>
      <c r="S414" s="21" t="str">
        <f>IF(T_Channel[[#This Row],[Check]]&lt;&gt;"OK","", T_Channel[[#This Row],[ChannelSymbol]] &amp; ".evtx" )</f>
        <v/>
      </c>
      <c r="T414" s="21" t="str">
        <f>IF(T_Channel[[#This Row],[Check]]&lt;&gt;"OK","", T_Channel[[#This Row],[LogFolder]] &amp; "\" &amp; T_Channel[[#This Row],[LogFile]])</f>
        <v/>
      </c>
      <c r="U414" s="21" t="str">
        <f>IF(T_Channel[[#This Row],[Safekeeping of logs]]="","",VLOOKUP(T_Channel[[#This Row],[Safekeeping of logs]],T_List_LogMode[],2,FALSE))</f>
        <v/>
      </c>
      <c r="V4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5" spans="2:22" x14ac:dyDescent="0.25">
      <c r="B415" s="7"/>
      <c r="C415" s="7"/>
      <c r="D415" s="7"/>
      <c r="E415" s="7"/>
      <c r="F415" s="6"/>
      <c r="G415" s="6"/>
      <c r="H4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5" s="22"/>
      <c r="J415" s="7"/>
      <c r="K415" s="43"/>
      <c r="L4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5" s="27" t="str">
        <f>IF(T_Channel[[#This Row],[ProviderName]]="","",COUNTIF($L$12:$L$9999,T_Channel[[#This Row],[ProviderName]]))</f>
        <v/>
      </c>
      <c r="N415" s="27" t="str">
        <f>IF(T_Channel[[#This Row],[Query]]="","Empty","Defined")</f>
        <v>Empty</v>
      </c>
      <c r="O4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5" s="21" t="str">
        <f>IF(T_Channel[[#This Row],[Check]]&lt;&gt;"OK","",ReferenceData!$L$5 &amp; "\" &amp; T_Channel[[#This Row],[ChannelNameFolder1]] &amp; "\" &amp; T_Channel[[#This Row],[ChannelNameFolder2]])</f>
        <v/>
      </c>
      <c r="S415" s="21" t="str">
        <f>IF(T_Channel[[#This Row],[Check]]&lt;&gt;"OK","", T_Channel[[#This Row],[ChannelSymbol]] &amp; ".evtx" )</f>
        <v/>
      </c>
      <c r="T415" s="21" t="str">
        <f>IF(T_Channel[[#This Row],[Check]]&lt;&gt;"OK","", T_Channel[[#This Row],[LogFolder]] &amp; "\" &amp; T_Channel[[#This Row],[LogFile]])</f>
        <v/>
      </c>
      <c r="U415" s="21" t="str">
        <f>IF(T_Channel[[#This Row],[Safekeeping of logs]]="","",VLOOKUP(T_Channel[[#This Row],[Safekeeping of logs]],T_List_LogMode[],2,FALSE))</f>
        <v/>
      </c>
      <c r="V4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6" spans="2:22" x14ac:dyDescent="0.25">
      <c r="B416" s="7"/>
      <c r="C416" s="7"/>
      <c r="D416" s="7"/>
      <c r="E416" s="7"/>
      <c r="F416" s="6"/>
      <c r="G416" s="6"/>
      <c r="H4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6" s="22"/>
      <c r="J416" s="7"/>
      <c r="K416" s="43"/>
      <c r="L4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6" s="27" t="str">
        <f>IF(T_Channel[[#This Row],[ProviderName]]="","",COUNTIF($L$12:$L$9999,T_Channel[[#This Row],[ProviderName]]))</f>
        <v/>
      </c>
      <c r="N416" s="27" t="str">
        <f>IF(T_Channel[[#This Row],[Query]]="","Empty","Defined")</f>
        <v>Empty</v>
      </c>
      <c r="O4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6" s="21" t="str">
        <f>IF(T_Channel[[#This Row],[Check]]&lt;&gt;"OK","",ReferenceData!$L$5 &amp; "\" &amp; T_Channel[[#This Row],[ChannelNameFolder1]] &amp; "\" &amp; T_Channel[[#This Row],[ChannelNameFolder2]])</f>
        <v/>
      </c>
      <c r="S416" s="21" t="str">
        <f>IF(T_Channel[[#This Row],[Check]]&lt;&gt;"OK","", T_Channel[[#This Row],[ChannelSymbol]] &amp; ".evtx" )</f>
        <v/>
      </c>
      <c r="T416" s="21" t="str">
        <f>IF(T_Channel[[#This Row],[Check]]&lt;&gt;"OK","", T_Channel[[#This Row],[LogFolder]] &amp; "\" &amp; T_Channel[[#This Row],[LogFile]])</f>
        <v/>
      </c>
      <c r="U416" s="21" t="str">
        <f>IF(T_Channel[[#This Row],[Safekeeping of logs]]="","",VLOOKUP(T_Channel[[#This Row],[Safekeeping of logs]],T_List_LogMode[],2,FALSE))</f>
        <v/>
      </c>
      <c r="V4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7" spans="2:22" x14ac:dyDescent="0.25">
      <c r="B417" s="7"/>
      <c r="C417" s="7"/>
      <c r="D417" s="7"/>
      <c r="E417" s="7"/>
      <c r="F417" s="6"/>
      <c r="G417" s="6"/>
      <c r="H4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7" s="22"/>
      <c r="J417" s="7"/>
      <c r="K417" s="43"/>
      <c r="L4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7" s="27" t="str">
        <f>IF(T_Channel[[#This Row],[ProviderName]]="","",COUNTIF($L$12:$L$9999,T_Channel[[#This Row],[ProviderName]]))</f>
        <v/>
      </c>
      <c r="N417" s="27" t="str">
        <f>IF(T_Channel[[#This Row],[Query]]="","Empty","Defined")</f>
        <v>Empty</v>
      </c>
      <c r="O4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7" s="21" t="str">
        <f>IF(T_Channel[[#This Row],[Check]]&lt;&gt;"OK","",ReferenceData!$L$5 &amp; "\" &amp; T_Channel[[#This Row],[ChannelNameFolder1]] &amp; "\" &amp; T_Channel[[#This Row],[ChannelNameFolder2]])</f>
        <v/>
      </c>
      <c r="S417" s="21" t="str">
        <f>IF(T_Channel[[#This Row],[Check]]&lt;&gt;"OK","", T_Channel[[#This Row],[ChannelSymbol]] &amp; ".evtx" )</f>
        <v/>
      </c>
      <c r="T417" s="21" t="str">
        <f>IF(T_Channel[[#This Row],[Check]]&lt;&gt;"OK","", T_Channel[[#This Row],[LogFolder]] &amp; "\" &amp; T_Channel[[#This Row],[LogFile]])</f>
        <v/>
      </c>
      <c r="U417" s="21" t="str">
        <f>IF(T_Channel[[#This Row],[Safekeeping of logs]]="","",VLOOKUP(T_Channel[[#This Row],[Safekeeping of logs]],T_List_LogMode[],2,FALSE))</f>
        <v/>
      </c>
      <c r="V4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8" spans="2:22" x14ac:dyDescent="0.25">
      <c r="B418" s="7"/>
      <c r="C418" s="7"/>
      <c r="D418" s="7"/>
      <c r="E418" s="7"/>
      <c r="F418" s="6"/>
      <c r="G418" s="6"/>
      <c r="H4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8" s="22"/>
      <c r="J418" s="7"/>
      <c r="K418" s="43"/>
      <c r="L4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8" s="27" t="str">
        <f>IF(T_Channel[[#This Row],[ProviderName]]="","",COUNTIF($L$12:$L$9999,T_Channel[[#This Row],[ProviderName]]))</f>
        <v/>
      </c>
      <c r="N418" s="27" t="str">
        <f>IF(T_Channel[[#This Row],[Query]]="","Empty","Defined")</f>
        <v>Empty</v>
      </c>
      <c r="O4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8" s="21" t="str">
        <f>IF(T_Channel[[#This Row],[Check]]&lt;&gt;"OK","",ReferenceData!$L$5 &amp; "\" &amp; T_Channel[[#This Row],[ChannelNameFolder1]] &amp; "\" &amp; T_Channel[[#This Row],[ChannelNameFolder2]])</f>
        <v/>
      </c>
      <c r="S418" s="21" t="str">
        <f>IF(T_Channel[[#This Row],[Check]]&lt;&gt;"OK","", T_Channel[[#This Row],[ChannelSymbol]] &amp; ".evtx" )</f>
        <v/>
      </c>
      <c r="T418" s="21" t="str">
        <f>IF(T_Channel[[#This Row],[Check]]&lt;&gt;"OK","", T_Channel[[#This Row],[LogFolder]] &amp; "\" &amp; T_Channel[[#This Row],[LogFile]])</f>
        <v/>
      </c>
      <c r="U418" s="21" t="str">
        <f>IF(T_Channel[[#This Row],[Safekeeping of logs]]="","",VLOOKUP(T_Channel[[#This Row],[Safekeeping of logs]],T_List_LogMode[],2,FALSE))</f>
        <v/>
      </c>
      <c r="V4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19" spans="2:22" x14ac:dyDescent="0.25">
      <c r="B419" s="7"/>
      <c r="C419" s="7"/>
      <c r="D419" s="7"/>
      <c r="E419" s="7"/>
      <c r="F419" s="6"/>
      <c r="G419" s="6"/>
      <c r="H4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19" s="22"/>
      <c r="J419" s="7"/>
      <c r="K419" s="43"/>
      <c r="L4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19" s="27" t="str">
        <f>IF(T_Channel[[#This Row],[ProviderName]]="","",COUNTIF($L$12:$L$9999,T_Channel[[#This Row],[ProviderName]]))</f>
        <v/>
      </c>
      <c r="N419" s="27" t="str">
        <f>IF(T_Channel[[#This Row],[Query]]="","Empty","Defined")</f>
        <v>Empty</v>
      </c>
      <c r="O4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19" s="21" t="str">
        <f>IF(T_Channel[[#This Row],[Check]]&lt;&gt;"OK","",ReferenceData!$L$5 &amp; "\" &amp; T_Channel[[#This Row],[ChannelNameFolder1]] &amp; "\" &amp; T_Channel[[#This Row],[ChannelNameFolder2]])</f>
        <v/>
      </c>
      <c r="S419" s="21" t="str">
        <f>IF(T_Channel[[#This Row],[Check]]&lt;&gt;"OK","", T_Channel[[#This Row],[ChannelSymbol]] &amp; ".evtx" )</f>
        <v/>
      </c>
      <c r="T419" s="21" t="str">
        <f>IF(T_Channel[[#This Row],[Check]]&lt;&gt;"OK","", T_Channel[[#This Row],[LogFolder]] &amp; "\" &amp; T_Channel[[#This Row],[LogFile]])</f>
        <v/>
      </c>
      <c r="U419" s="21" t="str">
        <f>IF(T_Channel[[#This Row],[Safekeeping of logs]]="","",VLOOKUP(T_Channel[[#This Row],[Safekeeping of logs]],T_List_LogMode[],2,FALSE))</f>
        <v/>
      </c>
      <c r="V4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0" spans="2:22" x14ac:dyDescent="0.25">
      <c r="B420" s="7"/>
      <c r="C420" s="7"/>
      <c r="D420" s="7"/>
      <c r="E420" s="7"/>
      <c r="F420" s="6"/>
      <c r="G420" s="6"/>
      <c r="H4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0" s="22"/>
      <c r="J420" s="7"/>
      <c r="K420" s="43"/>
      <c r="L4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0" s="27" t="str">
        <f>IF(T_Channel[[#This Row],[ProviderName]]="","",COUNTIF($L$12:$L$9999,T_Channel[[#This Row],[ProviderName]]))</f>
        <v/>
      </c>
      <c r="N420" s="27" t="str">
        <f>IF(T_Channel[[#This Row],[Query]]="","Empty","Defined")</f>
        <v>Empty</v>
      </c>
      <c r="O4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0" s="21" t="str">
        <f>IF(T_Channel[[#This Row],[Check]]&lt;&gt;"OK","",ReferenceData!$L$5 &amp; "\" &amp; T_Channel[[#This Row],[ChannelNameFolder1]] &amp; "\" &amp; T_Channel[[#This Row],[ChannelNameFolder2]])</f>
        <v/>
      </c>
      <c r="S420" s="21" t="str">
        <f>IF(T_Channel[[#This Row],[Check]]&lt;&gt;"OK","", T_Channel[[#This Row],[ChannelSymbol]] &amp; ".evtx" )</f>
        <v/>
      </c>
      <c r="T420" s="21" t="str">
        <f>IF(T_Channel[[#This Row],[Check]]&lt;&gt;"OK","", T_Channel[[#This Row],[LogFolder]] &amp; "\" &amp; T_Channel[[#This Row],[LogFile]])</f>
        <v/>
      </c>
      <c r="U420" s="21" t="str">
        <f>IF(T_Channel[[#This Row],[Safekeeping of logs]]="","",VLOOKUP(T_Channel[[#This Row],[Safekeeping of logs]],T_List_LogMode[],2,FALSE))</f>
        <v/>
      </c>
      <c r="V4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1" spans="2:22" x14ac:dyDescent="0.25">
      <c r="B421" s="7"/>
      <c r="C421" s="7"/>
      <c r="D421" s="7"/>
      <c r="E421" s="7"/>
      <c r="F421" s="6"/>
      <c r="G421" s="6"/>
      <c r="H4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1" s="22"/>
      <c r="J421" s="7"/>
      <c r="K421" s="43"/>
      <c r="L4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1" s="27" t="str">
        <f>IF(T_Channel[[#This Row],[ProviderName]]="","",COUNTIF($L$12:$L$9999,T_Channel[[#This Row],[ProviderName]]))</f>
        <v/>
      </c>
      <c r="N421" s="27" t="str">
        <f>IF(T_Channel[[#This Row],[Query]]="","Empty","Defined")</f>
        <v>Empty</v>
      </c>
      <c r="O4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1" s="21" t="str">
        <f>IF(T_Channel[[#This Row],[Check]]&lt;&gt;"OK","",ReferenceData!$L$5 &amp; "\" &amp; T_Channel[[#This Row],[ChannelNameFolder1]] &amp; "\" &amp; T_Channel[[#This Row],[ChannelNameFolder2]])</f>
        <v/>
      </c>
      <c r="S421" s="21" t="str">
        <f>IF(T_Channel[[#This Row],[Check]]&lt;&gt;"OK","", T_Channel[[#This Row],[ChannelSymbol]] &amp; ".evtx" )</f>
        <v/>
      </c>
      <c r="T421" s="21" t="str">
        <f>IF(T_Channel[[#This Row],[Check]]&lt;&gt;"OK","", T_Channel[[#This Row],[LogFolder]] &amp; "\" &amp; T_Channel[[#This Row],[LogFile]])</f>
        <v/>
      </c>
      <c r="U421" s="21" t="str">
        <f>IF(T_Channel[[#This Row],[Safekeeping of logs]]="","",VLOOKUP(T_Channel[[#This Row],[Safekeeping of logs]],T_List_LogMode[],2,FALSE))</f>
        <v/>
      </c>
      <c r="V4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2" spans="2:22" x14ac:dyDescent="0.25">
      <c r="B422" s="7"/>
      <c r="C422" s="7"/>
      <c r="D422" s="7"/>
      <c r="E422" s="7"/>
      <c r="F422" s="6"/>
      <c r="G422" s="6"/>
      <c r="H4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2" s="22"/>
      <c r="J422" s="7"/>
      <c r="K422" s="43"/>
      <c r="L4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2" s="27" t="str">
        <f>IF(T_Channel[[#This Row],[ProviderName]]="","",COUNTIF($L$12:$L$9999,T_Channel[[#This Row],[ProviderName]]))</f>
        <v/>
      </c>
      <c r="N422" s="27" t="str">
        <f>IF(T_Channel[[#This Row],[Query]]="","Empty","Defined")</f>
        <v>Empty</v>
      </c>
      <c r="O4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2" s="21" t="str">
        <f>IF(T_Channel[[#This Row],[Check]]&lt;&gt;"OK","",ReferenceData!$L$5 &amp; "\" &amp; T_Channel[[#This Row],[ChannelNameFolder1]] &amp; "\" &amp; T_Channel[[#This Row],[ChannelNameFolder2]])</f>
        <v/>
      </c>
      <c r="S422" s="21" t="str">
        <f>IF(T_Channel[[#This Row],[Check]]&lt;&gt;"OK","", T_Channel[[#This Row],[ChannelSymbol]] &amp; ".evtx" )</f>
        <v/>
      </c>
      <c r="T422" s="21" t="str">
        <f>IF(T_Channel[[#This Row],[Check]]&lt;&gt;"OK","", T_Channel[[#This Row],[LogFolder]] &amp; "\" &amp; T_Channel[[#This Row],[LogFile]])</f>
        <v/>
      </c>
      <c r="U422" s="21" t="str">
        <f>IF(T_Channel[[#This Row],[Safekeeping of logs]]="","",VLOOKUP(T_Channel[[#This Row],[Safekeeping of logs]],T_List_LogMode[],2,FALSE))</f>
        <v/>
      </c>
      <c r="V4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3" spans="2:22" x14ac:dyDescent="0.25">
      <c r="B423" s="7"/>
      <c r="C423" s="7"/>
      <c r="D423" s="7"/>
      <c r="E423" s="7"/>
      <c r="F423" s="6"/>
      <c r="G423" s="6"/>
      <c r="H4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3" s="22"/>
      <c r="J423" s="7"/>
      <c r="K423" s="43"/>
      <c r="L4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3" s="27" t="str">
        <f>IF(T_Channel[[#This Row],[ProviderName]]="","",COUNTIF($L$12:$L$9999,T_Channel[[#This Row],[ProviderName]]))</f>
        <v/>
      </c>
      <c r="N423" s="27" t="str">
        <f>IF(T_Channel[[#This Row],[Query]]="","Empty","Defined")</f>
        <v>Empty</v>
      </c>
      <c r="O4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3" s="21" t="str">
        <f>IF(T_Channel[[#This Row],[Check]]&lt;&gt;"OK","",ReferenceData!$L$5 &amp; "\" &amp; T_Channel[[#This Row],[ChannelNameFolder1]] &amp; "\" &amp; T_Channel[[#This Row],[ChannelNameFolder2]])</f>
        <v/>
      </c>
      <c r="S423" s="21" t="str">
        <f>IF(T_Channel[[#This Row],[Check]]&lt;&gt;"OK","", T_Channel[[#This Row],[ChannelSymbol]] &amp; ".evtx" )</f>
        <v/>
      </c>
      <c r="T423" s="21" t="str">
        <f>IF(T_Channel[[#This Row],[Check]]&lt;&gt;"OK","", T_Channel[[#This Row],[LogFolder]] &amp; "\" &amp; T_Channel[[#This Row],[LogFile]])</f>
        <v/>
      </c>
      <c r="U423" s="21" t="str">
        <f>IF(T_Channel[[#This Row],[Safekeeping of logs]]="","",VLOOKUP(T_Channel[[#This Row],[Safekeeping of logs]],T_List_LogMode[],2,FALSE))</f>
        <v/>
      </c>
      <c r="V4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4" spans="2:22" x14ac:dyDescent="0.25">
      <c r="B424" s="7"/>
      <c r="C424" s="7"/>
      <c r="D424" s="7"/>
      <c r="E424" s="7"/>
      <c r="F424" s="6"/>
      <c r="G424" s="6"/>
      <c r="H4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4" s="22"/>
      <c r="J424" s="7"/>
      <c r="K424" s="43"/>
      <c r="L4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4" s="27" t="str">
        <f>IF(T_Channel[[#This Row],[ProviderName]]="","",COUNTIF($L$12:$L$9999,T_Channel[[#This Row],[ProviderName]]))</f>
        <v/>
      </c>
      <c r="N424" s="27" t="str">
        <f>IF(T_Channel[[#This Row],[Query]]="","Empty","Defined")</f>
        <v>Empty</v>
      </c>
      <c r="O4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4" s="21" t="str">
        <f>IF(T_Channel[[#This Row],[Check]]&lt;&gt;"OK","",ReferenceData!$L$5 &amp; "\" &amp; T_Channel[[#This Row],[ChannelNameFolder1]] &amp; "\" &amp; T_Channel[[#This Row],[ChannelNameFolder2]])</f>
        <v/>
      </c>
      <c r="S424" s="21" t="str">
        <f>IF(T_Channel[[#This Row],[Check]]&lt;&gt;"OK","", T_Channel[[#This Row],[ChannelSymbol]] &amp; ".evtx" )</f>
        <v/>
      </c>
      <c r="T424" s="21" t="str">
        <f>IF(T_Channel[[#This Row],[Check]]&lt;&gt;"OK","", T_Channel[[#This Row],[LogFolder]] &amp; "\" &amp; T_Channel[[#This Row],[LogFile]])</f>
        <v/>
      </c>
      <c r="U424" s="21" t="str">
        <f>IF(T_Channel[[#This Row],[Safekeeping of logs]]="","",VLOOKUP(T_Channel[[#This Row],[Safekeeping of logs]],T_List_LogMode[],2,FALSE))</f>
        <v/>
      </c>
      <c r="V4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5" spans="2:22" x14ac:dyDescent="0.25">
      <c r="B425" s="7"/>
      <c r="C425" s="7"/>
      <c r="D425" s="7"/>
      <c r="E425" s="7"/>
      <c r="F425" s="6"/>
      <c r="G425" s="6"/>
      <c r="H4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5" s="22"/>
      <c r="J425" s="7"/>
      <c r="K425" s="43"/>
      <c r="L4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5" s="27" t="str">
        <f>IF(T_Channel[[#This Row],[ProviderName]]="","",COUNTIF($L$12:$L$9999,T_Channel[[#This Row],[ProviderName]]))</f>
        <v/>
      </c>
      <c r="N425" s="27" t="str">
        <f>IF(T_Channel[[#This Row],[Query]]="","Empty","Defined")</f>
        <v>Empty</v>
      </c>
      <c r="O4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5" s="21" t="str">
        <f>IF(T_Channel[[#This Row],[Check]]&lt;&gt;"OK","",ReferenceData!$L$5 &amp; "\" &amp; T_Channel[[#This Row],[ChannelNameFolder1]] &amp; "\" &amp; T_Channel[[#This Row],[ChannelNameFolder2]])</f>
        <v/>
      </c>
      <c r="S425" s="21" t="str">
        <f>IF(T_Channel[[#This Row],[Check]]&lt;&gt;"OK","", T_Channel[[#This Row],[ChannelSymbol]] &amp; ".evtx" )</f>
        <v/>
      </c>
      <c r="T425" s="21" t="str">
        <f>IF(T_Channel[[#This Row],[Check]]&lt;&gt;"OK","", T_Channel[[#This Row],[LogFolder]] &amp; "\" &amp; T_Channel[[#This Row],[LogFile]])</f>
        <v/>
      </c>
      <c r="U425" s="21" t="str">
        <f>IF(T_Channel[[#This Row],[Safekeeping of logs]]="","",VLOOKUP(T_Channel[[#This Row],[Safekeeping of logs]],T_List_LogMode[],2,FALSE))</f>
        <v/>
      </c>
      <c r="V4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6" spans="2:22" x14ac:dyDescent="0.25">
      <c r="B426" s="7"/>
      <c r="C426" s="7"/>
      <c r="D426" s="7"/>
      <c r="E426" s="7"/>
      <c r="F426" s="6"/>
      <c r="G426" s="6"/>
      <c r="H4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6" s="22"/>
      <c r="J426" s="7"/>
      <c r="K426" s="43"/>
      <c r="L4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6" s="27" t="str">
        <f>IF(T_Channel[[#This Row],[ProviderName]]="","",COUNTIF($L$12:$L$9999,T_Channel[[#This Row],[ProviderName]]))</f>
        <v/>
      </c>
      <c r="N426" s="27" t="str">
        <f>IF(T_Channel[[#This Row],[Query]]="","Empty","Defined")</f>
        <v>Empty</v>
      </c>
      <c r="O4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6" s="21" t="str">
        <f>IF(T_Channel[[#This Row],[Check]]&lt;&gt;"OK","",ReferenceData!$L$5 &amp; "\" &amp; T_Channel[[#This Row],[ChannelNameFolder1]] &amp; "\" &amp; T_Channel[[#This Row],[ChannelNameFolder2]])</f>
        <v/>
      </c>
      <c r="S426" s="21" t="str">
        <f>IF(T_Channel[[#This Row],[Check]]&lt;&gt;"OK","", T_Channel[[#This Row],[ChannelSymbol]] &amp; ".evtx" )</f>
        <v/>
      </c>
      <c r="T426" s="21" t="str">
        <f>IF(T_Channel[[#This Row],[Check]]&lt;&gt;"OK","", T_Channel[[#This Row],[LogFolder]] &amp; "\" &amp; T_Channel[[#This Row],[LogFile]])</f>
        <v/>
      </c>
      <c r="U426" s="21" t="str">
        <f>IF(T_Channel[[#This Row],[Safekeeping of logs]]="","",VLOOKUP(T_Channel[[#This Row],[Safekeeping of logs]],T_List_LogMode[],2,FALSE))</f>
        <v/>
      </c>
      <c r="V4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7" spans="2:22" x14ac:dyDescent="0.25">
      <c r="B427" s="7"/>
      <c r="C427" s="7"/>
      <c r="D427" s="7"/>
      <c r="E427" s="7"/>
      <c r="F427" s="6"/>
      <c r="G427" s="6"/>
      <c r="H4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7" s="22"/>
      <c r="J427" s="7"/>
      <c r="K427" s="43"/>
      <c r="L4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7" s="27" t="str">
        <f>IF(T_Channel[[#This Row],[ProviderName]]="","",COUNTIF($L$12:$L$9999,T_Channel[[#This Row],[ProviderName]]))</f>
        <v/>
      </c>
      <c r="N427" s="27" t="str">
        <f>IF(T_Channel[[#This Row],[Query]]="","Empty","Defined")</f>
        <v>Empty</v>
      </c>
      <c r="O4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7" s="21" t="str">
        <f>IF(T_Channel[[#This Row],[Check]]&lt;&gt;"OK","",ReferenceData!$L$5 &amp; "\" &amp; T_Channel[[#This Row],[ChannelNameFolder1]] &amp; "\" &amp; T_Channel[[#This Row],[ChannelNameFolder2]])</f>
        <v/>
      </c>
      <c r="S427" s="21" t="str">
        <f>IF(T_Channel[[#This Row],[Check]]&lt;&gt;"OK","", T_Channel[[#This Row],[ChannelSymbol]] &amp; ".evtx" )</f>
        <v/>
      </c>
      <c r="T427" s="21" t="str">
        <f>IF(T_Channel[[#This Row],[Check]]&lt;&gt;"OK","", T_Channel[[#This Row],[LogFolder]] &amp; "\" &amp; T_Channel[[#This Row],[LogFile]])</f>
        <v/>
      </c>
      <c r="U427" s="21" t="str">
        <f>IF(T_Channel[[#This Row],[Safekeeping of logs]]="","",VLOOKUP(T_Channel[[#This Row],[Safekeeping of logs]],T_List_LogMode[],2,FALSE))</f>
        <v/>
      </c>
      <c r="V4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8" spans="2:22" x14ac:dyDescent="0.25">
      <c r="B428" s="7"/>
      <c r="C428" s="7"/>
      <c r="D428" s="7"/>
      <c r="E428" s="7"/>
      <c r="F428" s="6"/>
      <c r="G428" s="6"/>
      <c r="H4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8" s="22"/>
      <c r="J428" s="7"/>
      <c r="K428" s="43"/>
      <c r="L4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8" s="27" t="str">
        <f>IF(T_Channel[[#This Row],[ProviderName]]="","",COUNTIF($L$12:$L$9999,T_Channel[[#This Row],[ProviderName]]))</f>
        <v/>
      </c>
      <c r="N428" s="27" t="str">
        <f>IF(T_Channel[[#This Row],[Query]]="","Empty","Defined")</f>
        <v>Empty</v>
      </c>
      <c r="O4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8" s="21" t="str">
        <f>IF(T_Channel[[#This Row],[Check]]&lt;&gt;"OK","",ReferenceData!$L$5 &amp; "\" &amp; T_Channel[[#This Row],[ChannelNameFolder1]] &amp; "\" &amp; T_Channel[[#This Row],[ChannelNameFolder2]])</f>
        <v/>
      </c>
      <c r="S428" s="21" t="str">
        <f>IF(T_Channel[[#This Row],[Check]]&lt;&gt;"OK","", T_Channel[[#This Row],[ChannelSymbol]] &amp; ".evtx" )</f>
        <v/>
      </c>
      <c r="T428" s="21" t="str">
        <f>IF(T_Channel[[#This Row],[Check]]&lt;&gt;"OK","", T_Channel[[#This Row],[LogFolder]] &amp; "\" &amp; T_Channel[[#This Row],[LogFile]])</f>
        <v/>
      </c>
      <c r="U428" s="21" t="str">
        <f>IF(T_Channel[[#This Row],[Safekeeping of logs]]="","",VLOOKUP(T_Channel[[#This Row],[Safekeeping of logs]],T_List_LogMode[],2,FALSE))</f>
        <v/>
      </c>
      <c r="V4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29" spans="2:22" x14ac:dyDescent="0.25">
      <c r="B429" s="7"/>
      <c r="C429" s="7"/>
      <c r="D429" s="7"/>
      <c r="E429" s="7"/>
      <c r="F429" s="6"/>
      <c r="G429" s="6"/>
      <c r="H4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29" s="22"/>
      <c r="J429" s="7"/>
      <c r="K429" s="43"/>
      <c r="L4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29" s="27" t="str">
        <f>IF(T_Channel[[#This Row],[ProviderName]]="","",COUNTIF($L$12:$L$9999,T_Channel[[#This Row],[ProviderName]]))</f>
        <v/>
      </c>
      <c r="N429" s="27" t="str">
        <f>IF(T_Channel[[#This Row],[Query]]="","Empty","Defined")</f>
        <v>Empty</v>
      </c>
      <c r="O4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29" s="21" t="str">
        <f>IF(T_Channel[[#This Row],[Check]]&lt;&gt;"OK","",ReferenceData!$L$5 &amp; "\" &amp; T_Channel[[#This Row],[ChannelNameFolder1]] &amp; "\" &amp; T_Channel[[#This Row],[ChannelNameFolder2]])</f>
        <v/>
      </c>
      <c r="S429" s="21" t="str">
        <f>IF(T_Channel[[#This Row],[Check]]&lt;&gt;"OK","", T_Channel[[#This Row],[ChannelSymbol]] &amp; ".evtx" )</f>
        <v/>
      </c>
      <c r="T429" s="21" t="str">
        <f>IF(T_Channel[[#This Row],[Check]]&lt;&gt;"OK","", T_Channel[[#This Row],[LogFolder]] &amp; "\" &amp; T_Channel[[#This Row],[LogFile]])</f>
        <v/>
      </c>
      <c r="U429" s="21" t="str">
        <f>IF(T_Channel[[#This Row],[Safekeeping of logs]]="","",VLOOKUP(T_Channel[[#This Row],[Safekeeping of logs]],T_List_LogMode[],2,FALSE))</f>
        <v/>
      </c>
      <c r="V4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0" spans="2:22" x14ac:dyDescent="0.25">
      <c r="B430" s="7"/>
      <c r="C430" s="7"/>
      <c r="D430" s="7"/>
      <c r="E430" s="7"/>
      <c r="F430" s="6"/>
      <c r="G430" s="6"/>
      <c r="H4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0" s="22"/>
      <c r="J430" s="7"/>
      <c r="K430" s="43"/>
      <c r="L4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0" s="27" t="str">
        <f>IF(T_Channel[[#This Row],[ProviderName]]="","",COUNTIF($L$12:$L$9999,T_Channel[[#This Row],[ProviderName]]))</f>
        <v/>
      </c>
      <c r="N430" s="27" t="str">
        <f>IF(T_Channel[[#This Row],[Query]]="","Empty","Defined")</f>
        <v>Empty</v>
      </c>
      <c r="O4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0" s="21" t="str">
        <f>IF(T_Channel[[#This Row],[Check]]&lt;&gt;"OK","",ReferenceData!$L$5 &amp; "\" &amp; T_Channel[[#This Row],[ChannelNameFolder1]] &amp; "\" &amp; T_Channel[[#This Row],[ChannelNameFolder2]])</f>
        <v/>
      </c>
      <c r="S430" s="21" t="str">
        <f>IF(T_Channel[[#This Row],[Check]]&lt;&gt;"OK","", T_Channel[[#This Row],[ChannelSymbol]] &amp; ".evtx" )</f>
        <v/>
      </c>
      <c r="T430" s="21" t="str">
        <f>IF(T_Channel[[#This Row],[Check]]&lt;&gt;"OK","", T_Channel[[#This Row],[LogFolder]] &amp; "\" &amp; T_Channel[[#This Row],[LogFile]])</f>
        <v/>
      </c>
      <c r="U430" s="21" t="str">
        <f>IF(T_Channel[[#This Row],[Safekeeping of logs]]="","",VLOOKUP(T_Channel[[#This Row],[Safekeeping of logs]],T_List_LogMode[],2,FALSE))</f>
        <v/>
      </c>
      <c r="V4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1" spans="2:22" x14ac:dyDescent="0.25">
      <c r="B431" s="7"/>
      <c r="C431" s="7"/>
      <c r="D431" s="7"/>
      <c r="E431" s="7"/>
      <c r="F431" s="6"/>
      <c r="G431" s="6"/>
      <c r="H4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1" s="22"/>
      <c r="J431" s="7"/>
      <c r="K431" s="43"/>
      <c r="L4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1" s="27" t="str">
        <f>IF(T_Channel[[#This Row],[ProviderName]]="","",COUNTIF($L$12:$L$9999,T_Channel[[#This Row],[ProviderName]]))</f>
        <v/>
      </c>
      <c r="N431" s="27" t="str">
        <f>IF(T_Channel[[#This Row],[Query]]="","Empty","Defined")</f>
        <v>Empty</v>
      </c>
      <c r="O4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1" s="21" t="str">
        <f>IF(T_Channel[[#This Row],[Check]]&lt;&gt;"OK","",ReferenceData!$L$5 &amp; "\" &amp; T_Channel[[#This Row],[ChannelNameFolder1]] &amp; "\" &amp; T_Channel[[#This Row],[ChannelNameFolder2]])</f>
        <v/>
      </c>
      <c r="S431" s="21" t="str">
        <f>IF(T_Channel[[#This Row],[Check]]&lt;&gt;"OK","", T_Channel[[#This Row],[ChannelSymbol]] &amp; ".evtx" )</f>
        <v/>
      </c>
      <c r="T431" s="21" t="str">
        <f>IF(T_Channel[[#This Row],[Check]]&lt;&gt;"OK","", T_Channel[[#This Row],[LogFolder]] &amp; "\" &amp; T_Channel[[#This Row],[LogFile]])</f>
        <v/>
      </c>
      <c r="U431" s="21" t="str">
        <f>IF(T_Channel[[#This Row],[Safekeeping of logs]]="","",VLOOKUP(T_Channel[[#This Row],[Safekeeping of logs]],T_List_LogMode[],2,FALSE))</f>
        <v/>
      </c>
      <c r="V4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2" spans="2:22" x14ac:dyDescent="0.25">
      <c r="B432" s="7"/>
      <c r="C432" s="7"/>
      <c r="D432" s="7"/>
      <c r="E432" s="7"/>
      <c r="F432" s="6"/>
      <c r="G432" s="6"/>
      <c r="H4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2" s="22"/>
      <c r="J432" s="7"/>
      <c r="K432" s="43"/>
      <c r="L4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2" s="27" t="str">
        <f>IF(T_Channel[[#This Row],[ProviderName]]="","",COUNTIF($L$12:$L$9999,T_Channel[[#This Row],[ProviderName]]))</f>
        <v/>
      </c>
      <c r="N432" s="27" t="str">
        <f>IF(T_Channel[[#This Row],[Query]]="","Empty","Defined")</f>
        <v>Empty</v>
      </c>
      <c r="O4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2" s="21" t="str">
        <f>IF(T_Channel[[#This Row],[Check]]&lt;&gt;"OK","",ReferenceData!$L$5 &amp; "\" &amp; T_Channel[[#This Row],[ChannelNameFolder1]] &amp; "\" &amp; T_Channel[[#This Row],[ChannelNameFolder2]])</f>
        <v/>
      </c>
      <c r="S432" s="21" t="str">
        <f>IF(T_Channel[[#This Row],[Check]]&lt;&gt;"OK","", T_Channel[[#This Row],[ChannelSymbol]] &amp; ".evtx" )</f>
        <v/>
      </c>
      <c r="T432" s="21" t="str">
        <f>IF(T_Channel[[#This Row],[Check]]&lt;&gt;"OK","", T_Channel[[#This Row],[LogFolder]] &amp; "\" &amp; T_Channel[[#This Row],[LogFile]])</f>
        <v/>
      </c>
      <c r="U432" s="21" t="str">
        <f>IF(T_Channel[[#This Row],[Safekeeping of logs]]="","",VLOOKUP(T_Channel[[#This Row],[Safekeeping of logs]],T_List_LogMode[],2,FALSE))</f>
        <v/>
      </c>
      <c r="V4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3" spans="2:22" x14ac:dyDescent="0.25">
      <c r="B433" s="7"/>
      <c r="C433" s="7"/>
      <c r="D433" s="7"/>
      <c r="E433" s="7"/>
      <c r="F433" s="6"/>
      <c r="G433" s="6"/>
      <c r="H4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3" s="22"/>
      <c r="J433" s="7"/>
      <c r="K433" s="43"/>
      <c r="L4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3" s="27" t="str">
        <f>IF(T_Channel[[#This Row],[ProviderName]]="","",COUNTIF($L$12:$L$9999,T_Channel[[#This Row],[ProviderName]]))</f>
        <v/>
      </c>
      <c r="N433" s="27" t="str">
        <f>IF(T_Channel[[#This Row],[Query]]="","Empty","Defined")</f>
        <v>Empty</v>
      </c>
      <c r="O4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3" s="21" t="str">
        <f>IF(T_Channel[[#This Row],[Check]]&lt;&gt;"OK","",ReferenceData!$L$5 &amp; "\" &amp; T_Channel[[#This Row],[ChannelNameFolder1]] &amp; "\" &amp; T_Channel[[#This Row],[ChannelNameFolder2]])</f>
        <v/>
      </c>
      <c r="S433" s="21" t="str">
        <f>IF(T_Channel[[#This Row],[Check]]&lt;&gt;"OK","", T_Channel[[#This Row],[ChannelSymbol]] &amp; ".evtx" )</f>
        <v/>
      </c>
      <c r="T433" s="21" t="str">
        <f>IF(T_Channel[[#This Row],[Check]]&lt;&gt;"OK","", T_Channel[[#This Row],[LogFolder]] &amp; "\" &amp; T_Channel[[#This Row],[LogFile]])</f>
        <v/>
      </c>
      <c r="U433" s="21" t="str">
        <f>IF(T_Channel[[#This Row],[Safekeeping of logs]]="","",VLOOKUP(T_Channel[[#This Row],[Safekeeping of logs]],T_List_LogMode[],2,FALSE))</f>
        <v/>
      </c>
      <c r="V4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4" spans="2:22" x14ac:dyDescent="0.25">
      <c r="B434" s="7"/>
      <c r="C434" s="7"/>
      <c r="D434" s="7"/>
      <c r="E434" s="7"/>
      <c r="F434" s="6"/>
      <c r="G434" s="6"/>
      <c r="H4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4" s="22"/>
      <c r="J434" s="7"/>
      <c r="K434" s="43"/>
      <c r="L4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4" s="27" t="str">
        <f>IF(T_Channel[[#This Row],[ProviderName]]="","",COUNTIF($L$12:$L$9999,T_Channel[[#This Row],[ProviderName]]))</f>
        <v/>
      </c>
      <c r="N434" s="27" t="str">
        <f>IF(T_Channel[[#This Row],[Query]]="","Empty","Defined")</f>
        <v>Empty</v>
      </c>
      <c r="O4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4" s="21" t="str">
        <f>IF(T_Channel[[#This Row],[Check]]&lt;&gt;"OK","",ReferenceData!$L$5 &amp; "\" &amp; T_Channel[[#This Row],[ChannelNameFolder1]] &amp; "\" &amp; T_Channel[[#This Row],[ChannelNameFolder2]])</f>
        <v/>
      </c>
      <c r="S434" s="21" t="str">
        <f>IF(T_Channel[[#This Row],[Check]]&lt;&gt;"OK","", T_Channel[[#This Row],[ChannelSymbol]] &amp; ".evtx" )</f>
        <v/>
      </c>
      <c r="T434" s="21" t="str">
        <f>IF(T_Channel[[#This Row],[Check]]&lt;&gt;"OK","", T_Channel[[#This Row],[LogFolder]] &amp; "\" &amp; T_Channel[[#This Row],[LogFile]])</f>
        <v/>
      </c>
      <c r="U434" s="21" t="str">
        <f>IF(T_Channel[[#This Row],[Safekeeping of logs]]="","",VLOOKUP(T_Channel[[#This Row],[Safekeeping of logs]],T_List_LogMode[],2,FALSE))</f>
        <v/>
      </c>
      <c r="V4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5" spans="2:22" x14ac:dyDescent="0.25">
      <c r="B435" s="7"/>
      <c r="C435" s="7"/>
      <c r="D435" s="7"/>
      <c r="E435" s="7"/>
      <c r="F435" s="6"/>
      <c r="G435" s="6"/>
      <c r="H4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5" s="22"/>
      <c r="J435" s="7"/>
      <c r="K435" s="43"/>
      <c r="L4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5" s="27" t="str">
        <f>IF(T_Channel[[#This Row],[ProviderName]]="","",COUNTIF($L$12:$L$9999,T_Channel[[#This Row],[ProviderName]]))</f>
        <v/>
      </c>
      <c r="N435" s="27" t="str">
        <f>IF(T_Channel[[#This Row],[Query]]="","Empty","Defined")</f>
        <v>Empty</v>
      </c>
      <c r="O4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5" s="21" t="str">
        <f>IF(T_Channel[[#This Row],[Check]]&lt;&gt;"OK","",ReferenceData!$L$5 &amp; "\" &amp; T_Channel[[#This Row],[ChannelNameFolder1]] &amp; "\" &amp; T_Channel[[#This Row],[ChannelNameFolder2]])</f>
        <v/>
      </c>
      <c r="S435" s="21" t="str">
        <f>IF(T_Channel[[#This Row],[Check]]&lt;&gt;"OK","", T_Channel[[#This Row],[ChannelSymbol]] &amp; ".evtx" )</f>
        <v/>
      </c>
      <c r="T435" s="21" t="str">
        <f>IF(T_Channel[[#This Row],[Check]]&lt;&gt;"OK","", T_Channel[[#This Row],[LogFolder]] &amp; "\" &amp; T_Channel[[#This Row],[LogFile]])</f>
        <v/>
      </c>
      <c r="U435" s="21" t="str">
        <f>IF(T_Channel[[#This Row],[Safekeeping of logs]]="","",VLOOKUP(T_Channel[[#This Row],[Safekeeping of logs]],T_List_LogMode[],2,FALSE))</f>
        <v/>
      </c>
      <c r="V4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6" spans="2:22" x14ac:dyDescent="0.25">
      <c r="B436" s="7"/>
      <c r="C436" s="7"/>
      <c r="D436" s="7"/>
      <c r="E436" s="7"/>
      <c r="F436" s="6"/>
      <c r="G436" s="6"/>
      <c r="H4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6" s="22"/>
      <c r="J436" s="7"/>
      <c r="K436" s="43"/>
      <c r="L4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6" s="27" t="str">
        <f>IF(T_Channel[[#This Row],[ProviderName]]="","",COUNTIF($L$12:$L$9999,T_Channel[[#This Row],[ProviderName]]))</f>
        <v/>
      </c>
      <c r="N436" s="27" t="str">
        <f>IF(T_Channel[[#This Row],[Query]]="","Empty","Defined")</f>
        <v>Empty</v>
      </c>
      <c r="O4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6" s="21" t="str">
        <f>IF(T_Channel[[#This Row],[Check]]&lt;&gt;"OK","",ReferenceData!$L$5 &amp; "\" &amp; T_Channel[[#This Row],[ChannelNameFolder1]] &amp; "\" &amp; T_Channel[[#This Row],[ChannelNameFolder2]])</f>
        <v/>
      </c>
      <c r="S436" s="21" t="str">
        <f>IF(T_Channel[[#This Row],[Check]]&lt;&gt;"OK","", T_Channel[[#This Row],[ChannelSymbol]] &amp; ".evtx" )</f>
        <v/>
      </c>
      <c r="T436" s="21" t="str">
        <f>IF(T_Channel[[#This Row],[Check]]&lt;&gt;"OK","", T_Channel[[#This Row],[LogFolder]] &amp; "\" &amp; T_Channel[[#This Row],[LogFile]])</f>
        <v/>
      </c>
      <c r="U436" s="21" t="str">
        <f>IF(T_Channel[[#This Row],[Safekeeping of logs]]="","",VLOOKUP(T_Channel[[#This Row],[Safekeeping of logs]],T_List_LogMode[],2,FALSE))</f>
        <v/>
      </c>
      <c r="V4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7" spans="2:22" x14ac:dyDescent="0.25">
      <c r="B437" s="7"/>
      <c r="C437" s="7"/>
      <c r="D437" s="7"/>
      <c r="E437" s="7"/>
      <c r="F437" s="6"/>
      <c r="G437" s="6"/>
      <c r="H4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7" s="22"/>
      <c r="J437" s="7"/>
      <c r="K437" s="43"/>
      <c r="L4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7" s="27" t="str">
        <f>IF(T_Channel[[#This Row],[ProviderName]]="","",COUNTIF($L$12:$L$9999,T_Channel[[#This Row],[ProviderName]]))</f>
        <v/>
      </c>
      <c r="N437" s="27" t="str">
        <f>IF(T_Channel[[#This Row],[Query]]="","Empty","Defined")</f>
        <v>Empty</v>
      </c>
      <c r="O4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7" s="21" t="str">
        <f>IF(T_Channel[[#This Row],[Check]]&lt;&gt;"OK","",ReferenceData!$L$5 &amp; "\" &amp; T_Channel[[#This Row],[ChannelNameFolder1]] &amp; "\" &amp; T_Channel[[#This Row],[ChannelNameFolder2]])</f>
        <v/>
      </c>
      <c r="S437" s="21" t="str">
        <f>IF(T_Channel[[#This Row],[Check]]&lt;&gt;"OK","", T_Channel[[#This Row],[ChannelSymbol]] &amp; ".evtx" )</f>
        <v/>
      </c>
      <c r="T437" s="21" t="str">
        <f>IF(T_Channel[[#This Row],[Check]]&lt;&gt;"OK","", T_Channel[[#This Row],[LogFolder]] &amp; "\" &amp; T_Channel[[#This Row],[LogFile]])</f>
        <v/>
      </c>
      <c r="U437" s="21" t="str">
        <f>IF(T_Channel[[#This Row],[Safekeeping of logs]]="","",VLOOKUP(T_Channel[[#This Row],[Safekeeping of logs]],T_List_LogMode[],2,FALSE))</f>
        <v/>
      </c>
      <c r="V4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8" spans="2:22" x14ac:dyDescent="0.25">
      <c r="B438" s="7"/>
      <c r="C438" s="7"/>
      <c r="D438" s="7"/>
      <c r="E438" s="7"/>
      <c r="F438" s="6"/>
      <c r="G438" s="6"/>
      <c r="H4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8" s="22"/>
      <c r="J438" s="7"/>
      <c r="K438" s="43"/>
      <c r="L4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8" s="27" t="str">
        <f>IF(T_Channel[[#This Row],[ProviderName]]="","",COUNTIF($L$12:$L$9999,T_Channel[[#This Row],[ProviderName]]))</f>
        <v/>
      </c>
      <c r="N438" s="27" t="str">
        <f>IF(T_Channel[[#This Row],[Query]]="","Empty","Defined")</f>
        <v>Empty</v>
      </c>
      <c r="O4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8" s="21" t="str">
        <f>IF(T_Channel[[#This Row],[Check]]&lt;&gt;"OK","",ReferenceData!$L$5 &amp; "\" &amp; T_Channel[[#This Row],[ChannelNameFolder1]] &amp; "\" &amp; T_Channel[[#This Row],[ChannelNameFolder2]])</f>
        <v/>
      </c>
      <c r="S438" s="21" t="str">
        <f>IF(T_Channel[[#This Row],[Check]]&lt;&gt;"OK","", T_Channel[[#This Row],[ChannelSymbol]] &amp; ".evtx" )</f>
        <v/>
      </c>
      <c r="T438" s="21" t="str">
        <f>IF(T_Channel[[#This Row],[Check]]&lt;&gt;"OK","", T_Channel[[#This Row],[LogFolder]] &amp; "\" &amp; T_Channel[[#This Row],[LogFile]])</f>
        <v/>
      </c>
      <c r="U438" s="21" t="str">
        <f>IF(T_Channel[[#This Row],[Safekeeping of logs]]="","",VLOOKUP(T_Channel[[#This Row],[Safekeeping of logs]],T_List_LogMode[],2,FALSE))</f>
        <v/>
      </c>
      <c r="V4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39" spans="2:22" x14ac:dyDescent="0.25">
      <c r="B439" s="7"/>
      <c r="C439" s="7"/>
      <c r="D439" s="7"/>
      <c r="E439" s="7"/>
      <c r="F439" s="6"/>
      <c r="G439" s="6"/>
      <c r="H4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39" s="22"/>
      <c r="J439" s="7"/>
      <c r="K439" s="43"/>
      <c r="L4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39" s="27" t="str">
        <f>IF(T_Channel[[#This Row],[ProviderName]]="","",COUNTIF($L$12:$L$9999,T_Channel[[#This Row],[ProviderName]]))</f>
        <v/>
      </c>
      <c r="N439" s="27" t="str">
        <f>IF(T_Channel[[#This Row],[Query]]="","Empty","Defined")</f>
        <v>Empty</v>
      </c>
      <c r="O4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39" s="21" t="str">
        <f>IF(T_Channel[[#This Row],[Check]]&lt;&gt;"OK","",ReferenceData!$L$5 &amp; "\" &amp; T_Channel[[#This Row],[ChannelNameFolder1]] &amp; "\" &amp; T_Channel[[#This Row],[ChannelNameFolder2]])</f>
        <v/>
      </c>
      <c r="S439" s="21" t="str">
        <f>IF(T_Channel[[#This Row],[Check]]&lt;&gt;"OK","", T_Channel[[#This Row],[ChannelSymbol]] &amp; ".evtx" )</f>
        <v/>
      </c>
      <c r="T439" s="21" t="str">
        <f>IF(T_Channel[[#This Row],[Check]]&lt;&gt;"OK","", T_Channel[[#This Row],[LogFolder]] &amp; "\" &amp; T_Channel[[#This Row],[LogFile]])</f>
        <v/>
      </c>
      <c r="U439" s="21" t="str">
        <f>IF(T_Channel[[#This Row],[Safekeeping of logs]]="","",VLOOKUP(T_Channel[[#This Row],[Safekeeping of logs]],T_List_LogMode[],2,FALSE))</f>
        <v/>
      </c>
      <c r="V4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0" spans="2:22" x14ac:dyDescent="0.25">
      <c r="B440" s="7"/>
      <c r="C440" s="7"/>
      <c r="D440" s="7"/>
      <c r="E440" s="7"/>
      <c r="F440" s="6"/>
      <c r="G440" s="6"/>
      <c r="H4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0" s="22"/>
      <c r="J440" s="7"/>
      <c r="K440" s="43"/>
      <c r="L4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0" s="27" t="str">
        <f>IF(T_Channel[[#This Row],[ProviderName]]="","",COUNTIF($L$12:$L$9999,T_Channel[[#This Row],[ProviderName]]))</f>
        <v/>
      </c>
      <c r="N440" s="27" t="str">
        <f>IF(T_Channel[[#This Row],[Query]]="","Empty","Defined")</f>
        <v>Empty</v>
      </c>
      <c r="O4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0" s="21" t="str">
        <f>IF(T_Channel[[#This Row],[Check]]&lt;&gt;"OK","",ReferenceData!$L$5 &amp; "\" &amp; T_Channel[[#This Row],[ChannelNameFolder1]] &amp; "\" &amp; T_Channel[[#This Row],[ChannelNameFolder2]])</f>
        <v/>
      </c>
      <c r="S440" s="21" t="str">
        <f>IF(T_Channel[[#This Row],[Check]]&lt;&gt;"OK","", T_Channel[[#This Row],[ChannelSymbol]] &amp; ".evtx" )</f>
        <v/>
      </c>
      <c r="T440" s="21" t="str">
        <f>IF(T_Channel[[#This Row],[Check]]&lt;&gt;"OK","", T_Channel[[#This Row],[LogFolder]] &amp; "\" &amp; T_Channel[[#This Row],[LogFile]])</f>
        <v/>
      </c>
      <c r="U440" s="21" t="str">
        <f>IF(T_Channel[[#This Row],[Safekeeping of logs]]="","",VLOOKUP(T_Channel[[#This Row],[Safekeeping of logs]],T_List_LogMode[],2,FALSE))</f>
        <v/>
      </c>
      <c r="V4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1" spans="2:22" x14ac:dyDescent="0.25">
      <c r="B441" s="7"/>
      <c r="C441" s="7"/>
      <c r="D441" s="7"/>
      <c r="E441" s="7"/>
      <c r="F441" s="6"/>
      <c r="G441" s="6"/>
      <c r="H4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1" s="22"/>
      <c r="J441" s="7"/>
      <c r="K441" s="43"/>
      <c r="L4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1" s="27" t="str">
        <f>IF(T_Channel[[#This Row],[ProviderName]]="","",COUNTIF($L$12:$L$9999,T_Channel[[#This Row],[ProviderName]]))</f>
        <v/>
      </c>
      <c r="N441" s="27" t="str">
        <f>IF(T_Channel[[#This Row],[Query]]="","Empty","Defined")</f>
        <v>Empty</v>
      </c>
      <c r="O4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1" s="21" t="str">
        <f>IF(T_Channel[[#This Row],[Check]]&lt;&gt;"OK","",ReferenceData!$L$5 &amp; "\" &amp; T_Channel[[#This Row],[ChannelNameFolder1]] &amp; "\" &amp; T_Channel[[#This Row],[ChannelNameFolder2]])</f>
        <v/>
      </c>
      <c r="S441" s="21" t="str">
        <f>IF(T_Channel[[#This Row],[Check]]&lt;&gt;"OK","", T_Channel[[#This Row],[ChannelSymbol]] &amp; ".evtx" )</f>
        <v/>
      </c>
      <c r="T441" s="21" t="str">
        <f>IF(T_Channel[[#This Row],[Check]]&lt;&gt;"OK","", T_Channel[[#This Row],[LogFolder]] &amp; "\" &amp; T_Channel[[#This Row],[LogFile]])</f>
        <v/>
      </c>
      <c r="U441" s="21" t="str">
        <f>IF(T_Channel[[#This Row],[Safekeeping of logs]]="","",VLOOKUP(T_Channel[[#This Row],[Safekeeping of logs]],T_List_LogMode[],2,FALSE))</f>
        <v/>
      </c>
      <c r="V4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2" spans="2:22" x14ac:dyDescent="0.25">
      <c r="B442" s="7"/>
      <c r="C442" s="7"/>
      <c r="D442" s="7"/>
      <c r="E442" s="7"/>
      <c r="F442" s="6"/>
      <c r="G442" s="6"/>
      <c r="H4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2" s="22"/>
      <c r="J442" s="7"/>
      <c r="K442" s="43"/>
      <c r="L4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2" s="27" t="str">
        <f>IF(T_Channel[[#This Row],[ProviderName]]="","",COUNTIF($L$12:$L$9999,T_Channel[[#This Row],[ProviderName]]))</f>
        <v/>
      </c>
      <c r="N442" s="27" t="str">
        <f>IF(T_Channel[[#This Row],[Query]]="","Empty","Defined")</f>
        <v>Empty</v>
      </c>
      <c r="O4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2" s="21" t="str">
        <f>IF(T_Channel[[#This Row],[Check]]&lt;&gt;"OK","",ReferenceData!$L$5 &amp; "\" &amp; T_Channel[[#This Row],[ChannelNameFolder1]] &amp; "\" &amp; T_Channel[[#This Row],[ChannelNameFolder2]])</f>
        <v/>
      </c>
      <c r="S442" s="21" t="str">
        <f>IF(T_Channel[[#This Row],[Check]]&lt;&gt;"OK","", T_Channel[[#This Row],[ChannelSymbol]] &amp; ".evtx" )</f>
        <v/>
      </c>
      <c r="T442" s="21" t="str">
        <f>IF(T_Channel[[#This Row],[Check]]&lt;&gt;"OK","", T_Channel[[#This Row],[LogFolder]] &amp; "\" &amp; T_Channel[[#This Row],[LogFile]])</f>
        <v/>
      </c>
      <c r="U442" s="21" t="str">
        <f>IF(T_Channel[[#This Row],[Safekeeping of logs]]="","",VLOOKUP(T_Channel[[#This Row],[Safekeeping of logs]],T_List_LogMode[],2,FALSE))</f>
        <v/>
      </c>
      <c r="V4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3" spans="2:22" x14ac:dyDescent="0.25">
      <c r="B443" s="7"/>
      <c r="C443" s="7"/>
      <c r="D443" s="7"/>
      <c r="E443" s="7"/>
      <c r="F443" s="6"/>
      <c r="G443" s="6"/>
      <c r="H4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3" s="22"/>
      <c r="J443" s="7"/>
      <c r="K443" s="43"/>
      <c r="L4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3" s="27" t="str">
        <f>IF(T_Channel[[#This Row],[ProviderName]]="","",COUNTIF($L$12:$L$9999,T_Channel[[#This Row],[ProviderName]]))</f>
        <v/>
      </c>
      <c r="N443" s="27" t="str">
        <f>IF(T_Channel[[#This Row],[Query]]="","Empty","Defined")</f>
        <v>Empty</v>
      </c>
      <c r="O4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3" s="21" t="str">
        <f>IF(T_Channel[[#This Row],[Check]]&lt;&gt;"OK","",ReferenceData!$L$5 &amp; "\" &amp; T_Channel[[#This Row],[ChannelNameFolder1]] &amp; "\" &amp; T_Channel[[#This Row],[ChannelNameFolder2]])</f>
        <v/>
      </c>
      <c r="S443" s="21" t="str">
        <f>IF(T_Channel[[#This Row],[Check]]&lt;&gt;"OK","", T_Channel[[#This Row],[ChannelSymbol]] &amp; ".evtx" )</f>
        <v/>
      </c>
      <c r="T443" s="21" t="str">
        <f>IF(T_Channel[[#This Row],[Check]]&lt;&gt;"OK","", T_Channel[[#This Row],[LogFolder]] &amp; "\" &amp; T_Channel[[#This Row],[LogFile]])</f>
        <v/>
      </c>
      <c r="U443" s="21" t="str">
        <f>IF(T_Channel[[#This Row],[Safekeeping of logs]]="","",VLOOKUP(T_Channel[[#This Row],[Safekeeping of logs]],T_List_LogMode[],2,FALSE))</f>
        <v/>
      </c>
      <c r="V4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4" spans="2:22" x14ac:dyDescent="0.25">
      <c r="B444" s="7"/>
      <c r="C444" s="7"/>
      <c r="D444" s="7"/>
      <c r="E444" s="7"/>
      <c r="F444" s="6"/>
      <c r="G444" s="6"/>
      <c r="H4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4" s="22"/>
      <c r="J444" s="7"/>
      <c r="K444" s="43"/>
      <c r="L4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4" s="27" t="str">
        <f>IF(T_Channel[[#This Row],[ProviderName]]="","",COUNTIF($L$12:$L$9999,T_Channel[[#This Row],[ProviderName]]))</f>
        <v/>
      </c>
      <c r="N444" s="27" t="str">
        <f>IF(T_Channel[[#This Row],[Query]]="","Empty","Defined")</f>
        <v>Empty</v>
      </c>
      <c r="O4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4" s="21" t="str">
        <f>IF(T_Channel[[#This Row],[Check]]&lt;&gt;"OK","",ReferenceData!$L$5 &amp; "\" &amp; T_Channel[[#This Row],[ChannelNameFolder1]] &amp; "\" &amp; T_Channel[[#This Row],[ChannelNameFolder2]])</f>
        <v/>
      </c>
      <c r="S444" s="21" t="str">
        <f>IF(T_Channel[[#This Row],[Check]]&lt;&gt;"OK","", T_Channel[[#This Row],[ChannelSymbol]] &amp; ".evtx" )</f>
        <v/>
      </c>
      <c r="T444" s="21" t="str">
        <f>IF(T_Channel[[#This Row],[Check]]&lt;&gt;"OK","", T_Channel[[#This Row],[LogFolder]] &amp; "\" &amp; T_Channel[[#This Row],[LogFile]])</f>
        <v/>
      </c>
      <c r="U444" s="21" t="str">
        <f>IF(T_Channel[[#This Row],[Safekeeping of logs]]="","",VLOOKUP(T_Channel[[#This Row],[Safekeeping of logs]],T_List_LogMode[],2,FALSE))</f>
        <v/>
      </c>
      <c r="V4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5" spans="2:22" x14ac:dyDescent="0.25">
      <c r="B445" s="7"/>
      <c r="C445" s="7"/>
      <c r="D445" s="7"/>
      <c r="E445" s="7"/>
      <c r="F445" s="6"/>
      <c r="G445" s="6"/>
      <c r="H4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5" s="22"/>
      <c r="J445" s="7"/>
      <c r="K445" s="43"/>
      <c r="L4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5" s="27" t="str">
        <f>IF(T_Channel[[#This Row],[ProviderName]]="","",COUNTIF($L$12:$L$9999,T_Channel[[#This Row],[ProviderName]]))</f>
        <v/>
      </c>
      <c r="N445" s="27" t="str">
        <f>IF(T_Channel[[#This Row],[Query]]="","Empty","Defined")</f>
        <v>Empty</v>
      </c>
      <c r="O4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5" s="21" t="str">
        <f>IF(T_Channel[[#This Row],[Check]]&lt;&gt;"OK","",ReferenceData!$L$5 &amp; "\" &amp; T_Channel[[#This Row],[ChannelNameFolder1]] &amp; "\" &amp; T_Channel[[#This Row],[ChannelNameFolder2]])</f>
        <v/>
      </c>
      <c r="S445" s="21" t="str">
        <f>IF(T_Channel[[#This Row],[Check]]&lt;&gt;"OK","", T_Channel[[#This Row],[ChannelSymbol]] &amp; ".evtx" )</f>
        <v/>
      </c>
      <c r="T445" s="21" t="str">
        <f>IF(T_Channel[[#This Row],[Check]]&lt;&gt;"OK","", T_Channel[[#This Row],[LogFolder]] &amp; "\" &amp; T_Channel[[#This Row],[LogFile]])</f>
        <v/>
      </c>
      <c r="U445" s="21" t="str">
        <f>IF(T_Channel[[#This Row],[Safekeeping of logs]]="","",VLOOKUP(T_Channel[[#This Row],[Safekeeping of logs]],T_List_LogMode[],2,FALSE))</f>
        <v/>
      </c>
      <c r="V4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6" spans="2:22" x14ac:dyDescent="0.25">
      <c r="B446" s="7"/>
      <c r="C446" s="7"/>
      <c r="D446" s="7"/>
      <c r="E446" s="7"/>
      <c r="F446" s="6"/>
      <c r="G446" s="6"/>
      <c r="H4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6" s="22"/>
      <c r="J446" s="7"/>
      <c r="K446" s="43"/>
      <c r="L4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6" s="27" t="str">
        <f>IF(T_Channel[[#This Row],[ProviderName]]="","",COUNTIF($L$12:$L$9999,T_Channel[[#This Row],[ProviderName]]))</f>
        <v/>
      </c>
      <c r="N446" s="27" t="str">
        <f>IF(T_Channel[[#This Row],[Query]]="","Empty","Defined")</f>
        <v>Empty</v>
      </c>
      <c r="O4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6" s="21" t="str">
        <f>IF(T_Channel[[#This Row],[Check]]&lt;&gt;"OK","",ReferenceData!$L$5 &amp; "\" &amp; T_Channel[[#This Row],[ChannelNameFolder1]] &amp; "\" &amp; T_Channel[[#This Row],[ChannelNameFolder2]])</f>
        <v/>
      </c>
      <c r="S446" s="21" t="str">
        <f>IF(T_Channel[[#This Row],[Check]]&lt;&gt;"OK","", T_Channel[[#This Row],[ChannelSymbol]] &amp; ".evtx" )</f>
        <v/>
      </c>
      <c r="T446" s="21" t="str">
        <f>IF(T_Channel[[#This Row],[Check]]&lt;&gt;"OK","", T_Channel[[#This Row],[LogFolder]] &amp; "\" &amp; T_Channel[[#This Row],[LogFile]])</f>
        <v/>
      </c>
      <c r="U446" s="21" t="str">
        <f>IF(T_Channel[[#This Row],[Safekeeping of logs]]="","",VLOOKUP(T_Channel[[#This Row],[Safekeeping of logs]],T_List_LogMode[],2,FALSE))</f>
        <v/>
      </c>
      <c r="V4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7" spans="2:22" x14ac:dyDescent="0.25">
      <c r="B447" s="7"/>
      <c r="C447" s="7"/>
      <c r="D447" s="7"/>
      <c r="E447" s="7"/>
      <c r="F447" s="6"/>
      <c r="G447" s="6"/>
      <c r="H4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7" s="22"/>
      <c r="J447" s="7"/>
      <c r="K447" s="43"/>
      <c r="L4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7" s="27" t="str">
        <f>IF(T_Channel[[#This Row],[ProviderName]]="","",COUNTIF($L$12:$L$9999,T_Channel[[#This Row],[ProviderName]]))</f>
        <v/>
      </c>
      <c r="N447" s="27" t="str">
        <f>IF(T_Channel[[#This Row],[Query]]="","Empty","Defined")</f>
        <v>Empty</v>
      </c>
      <c r="O4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7" s="21" t="str">
        <f>IF(T_Channel[[#This Row],[Check]]&lt;&gt;"OK","",ReferenceData!$L$5 &amp; "\" &amp; T_Channel[[#This Row],[ChannelNameFolder1]] &amp; "\" &amp; T_Channel[[#This Row],[ChannelNameFolder2]])</f>
        <v/>
      </c>
      <c r="S447" s="21" t="str">
        <f>IF(T_Channel[[#This Row],[Check]]&lt;&gt;"OK","", T_Channel[[#This Row],[ChannelSymbol]] &amp; ".evtx" )</f>
        <v/>
      </c>
      <c r="T447" s="21" t="str">
        <f>IF(T_Channel[[#This Row],[Check]]&lt;&gt;"OK","", T_Channel[[#This Row],[LogFolder]] &amp; "\" &amp; T_Channel[[#This Row],[LogFile]])</f>
        <v/>
      </c>
      <c r="U447" s="21" t="str">
        <f>IF(T_Channel[[#This Row],[Safekeeping of logs]]="","",VLOOKUP(T_Channel[[#This Row],[Safekeeping of logs]],T_List_LogMode[],2,FALSE))</f>
        <v/>
      </c>
      <c r="V4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8" spans="2:22" x14ac:dyDescent="0.25">
      <c r="B448" s="7"/>
      <c r="C448" s="7"/>
      <c r="D448" s="7"/>
      <c r="E448" s="7"/>
      <c r="F448" s="6"/>
      <c r="G448" s="6"/>
      <c r="H4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8" s="22"/>
      <c r="J448" s="7"/>
      <c r="K448" s="43"/>
      <c r="L4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8" s="27" t="str">
        <f>IF(T_Channel[[#This Row],[ProviderName]]="","",COUNTIF($L$12:$L$9999,T_Channel[[#This Row],[ProviderName]]))</f>
        <v/>
      </c>
      <c r="N448" s="27" t="str">
        <f>IF(T_Channel[[#This Row],[Query]]="","Empty","Defined")</f>
        <v>Empty</v>
      </c>
      <c r="O4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8" s="21" t="str">
        <f>IF(T_Channel[[#This Row],[Check]]&lt;&gt;"OK","",ReferenceData!$L$5 &amp; "\" &amp; T_Channel[[#This Row],[ChannelNameFolder1]] &amp; "\" &amp; T_Channel[[#This Row],[ChannelNameFolder2]])</f>
        <v/>
      </c>
      <c r="S448" s="21" t="str">
        <f>IF(T_Channel[[#This Row],[Check]]&lt;&gt;"OK","", T_Channel[[#This Row],[ChannelSymbol]] &amp; ".evtx" )</f>
        <v/>
      </c>
      <c r="T448" s="21" t="str">
        <f>IF(T_Channel[[#This Row],[Check]]&lt;&gt;"OK","", T_Channel[[#This Row],[LogFolder]] &amp; "\" &amp; T_Channel[[#This Row],[LogFile]])</f>
        <v/>
      </c>
      <c r="U448" s="21" t="str">
        <f>IF(T_Channel[[#This Row],[Safekeeping of logs]]="","",VLOOKUP(T_Channel[[#This Row],[Safekeeping of logs]],T_List_LogMode[],2,FALSE))</f>
        <v/>
      </c>
      <c r="V4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49" spans="2:22" x14ac:dyDescent="0.25">
      <c r="B449" s="7"/>
      <c r="C449" s="7"/>
      <c r="D449" s="7"/>
      <c r="E449" s="7"/>
      <c r="F449" s="6"/>
      <c r="G449" s="6"/>
      <c r="H4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49" s="22"/>
      <c r="J449" s="7"/>
      <c r="K449" s="43"/>
      <c r="L4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49" s="27" t="str">
        <f>IF(T_Channel[[#This Row],[ProviderName]]="","",COUNTIF($L$12:$L$9999,T_Channel[[#This Row],[ProviderName]]))</f>
        <v/>
      </c>
      <c r="N449" s="27" t="str">
        <f>IF(T_Channel[[#This Row],[Query]]="","Empty","Defined")</f>
        <v>Empty</v>
      </c>
      <c r="O4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49" s="21" t="str">
        <f>IF(T_Channel[[#This Row],[Check]]&lt;&gt;"OK","",ReferenceData!$L$5 &amp; "\" &amp; T_Channel[[#This Row],[ChannelNameFolder1]] &amp; "\" &amp; T_Channel[[#This Row],[ChannelNameFolder2]])</f>
        <v/>
      </c>
      <c r="S449" s="21" t="str">
        <f>IF(T_Channel[[#This Row],[Check]]&lt;&gt;"OK","", T_Channel[[#This Row],[ChannelSymbol]] &amp; ".evtx" )</f>
        <v/>
      </c>
      <c r="T449" s="21" t="str">
        <f>IF(T_Channel[[#This Row],[Check]]&lt;&gt;"OK","", T_Channel[[#This Row],[LogFolder]] &amp; "\" &amp; T_Channel[[#This Row],[LogFile]])</f>
        <v/>
      </c>
      <c r="U449" s="21" t="str">
        <f>IF(T_Channel[[#This Row],[Safekeeping of logs]]="","",VLOOKUP(T_Channel[[#This Row],[Safekeeping of logs]],T_List_LogMode[],2,FALSE))</f>
        <v/>
      </c>
      <c r="V4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0" spans="2:22" x14ac:dyDescent="0.25">
      <c r="B450" s="7"/>
      <c r="C450" s="7"/>
      <c r="D450" s="7"/>
      <c r="E450" s="7"/>
      <c r="F450" s="6"/>
      <c r="G450" s="6"/>
      <c r="H4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0" s="22"/>
      <c r="J450" s="7"/>
      <c r="K450" s="43"/>
      <c r="L4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0" s="27" t="str">
        <f>IF(T_Channel[[#This Row],[ProviderName]]="","",COUNTIF($L$12:$L$9999,T_Channel[[#This Row],[ProviderName]]))</f>
        <v/>
      </c>
      <c r="N450" s="27" t="str">
        <f>IF(T_Channel[[#This Row],[Query]]="","Empty","Defined")</f>
        <v>Empty</v>
      </c>
      <c r="O4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0" s="21" t="str">
        <f>IF(T_Channel[[#This Row],[Check]]&lt;&gt;"OK","",ReferenceData!$L$5 &amp; "\" &amp; T_Channel[[#This Row],[ChannelNameFolder1]] &amp; "\" &amp; T_Channel[[#This Row],[ChannelNameFolder2]])</f>
        <v/>
      </c>
      <c r="S450" s="21" t="str">
        <f>IF(T_Channel[[#This Row],[Check]]&lt;&gt;"OK","", T_Channel[[#This Row],[ChannelSymbol]] &amp; ".evtx" )</f>
        <v/>
      </c>
      <c r="T450" s="21" t="str">
        <f>IF(T_Channel[[#This Row],[Check]]&lt;&gt;"OK","", T_Channel[[#This Row],[LogFolder]] &amp; "\" &amp; T_Channel[[#This Row],[LogFile]])</f>
        <v/>
      </c>
      <c r="U450" s="21" t="str">
        <f>IF(T_Channel[[#This Row],[Safekeeping of logs]]="","",VLOOKUP(T_Channel[[#This Row],[Safekeeping of logs]],T_List_LogMode[],2,FALSE))</f>
        <v/>
      </c>
      <c r="V4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1" spans="2:22" x14ac:dyDescent="0.25">
      <c r="B451" s="7"/>
      <c r="C451" s="7"/>
      <c r="D451" s="7"/>
      <c r="E451" s="7"/>
      <c r="F451" s="6"/>
      <c r="G451" s="6"/>
      <c r="H4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1" s="22"/>
      <c r="J451" s="7"/>
      <c r="K451" s="43"/>
      <c r="L4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1" s="27" t="str">
        <f>IF(T_Channel[[#This Row],[ProviderName]]="","",COUNTIF($L$12:$L$9999,T_Channel[[#This Row],[ProviderName]]))</f>
        <v/>
      </c>
      <c r="N451" s="27" t="str">
        <f>IF(T_Channel[[#This Row],[Query]]="","Empty","Defined")</f>
        <v>Empty</v>
      </c>
      <c r="O4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1" s="21" t="str">
        <f>IF(T_Channel[[#This Row],[Check]]&lt;&gt;"OK","",ReferenceData!$L$5 &amp; "\" &amp; T_Channel[[#This Row],[ChannelNameFolder1]] &amp; "\" &amp; T_Channel[[#This Row],[ChannelNameFolder2]])</f>
        <v/>
      </c>
      <c r="S451" s="21" t="str">
        <f>IF(T_Channel[[#This Row],[Check]]&lt;&gt;"OK","", T_Channel[[#This Row],[ChannelSymbol]] &amp; ".evtx" )</f>
        <v/>
      </c>
      <c r="T451" s="21" t="str">
        <f>IF(T_Channel[[#This Row],[Check]]&lt;&gt;"OK","", T_Channel[[#This Row],[LogFolder]] &amp; "\" &amp; T_Channel[[#This Row],[LogFile]])</f>
        <v/>
      </c>
      <c r="U451" s="21" t="str">
        <f>IF(T_Channel[[#This Row],[Safekeeping of logs]]="","",VLOOKUP(T_Channel[[#This Row],[Safekeeping of logs]],T_List_LogMode[],2,FALSE))</f>
        <v/>
      </c>
      <c r="V4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2" spans="2:22" x14ac:dyDescent="0.25">
      <c r="B452" s="7"/>
      <c r="C452" s="7"/>
      <c r="D452" s="7"/>
      <c r="E452" s="7"/>
      <c r="F452" s="6"/>
      <c r="G452" s="6"/>
      <c r="H4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2" s="22"/>
      <c r="J452" s="7"/>
      <c r="K452" s="43"/>
      <c r="L4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2" s="27" t="str">
        <f>IF(T_Channel[[#This Row],[ProviderName]]="","",COUNTIF($L$12:$L$9999,T_Channel[[#This Row],[ProviderName]]))</f>
        <v/>
      </c>
      <c r="N452" s="27" t="str">
        <f>IF(T_Channel[[#This Row],[Query]]="","Empty","Defined")</f>
        <v>Empty</v>
      </c>
      <c r="O4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2" s="21" t="str">
        <f>IF(T_Channel[[#This Row],[Check]]&lt;&gt;"OK","",ReferenceData!$L$5 &amp; "\" &amp; T_Channel[[#This Row],[ChannelNameFolder1]] &amp; "\" &amp; T_Channel[[#This Row],[ChannelNameFolder2]])</f>
        <v/>
      </c>
      <c r="S452" s="21" t="str">
        <f>IF(T_Channel[[#This Row],[Check]]&lt;&gt;"OK","", T_Channel[[#This Row],[ChannelSymbol]] &amp; ".evtx" )</f>
        <v/>
      </c>
      <c r="T452" s="21" t="str">
        <f>IF(T_Channel[[#This Row],[Check]]&lt;&gt;"OK","", T_Channel[[#This Row],[LogFolder]] &amp; "\" &amp; T_Channel[[#This Row],[LogFile]])</f>
        <v/>
      </c>
      <c r="U452" s="21" t="str">
        <f>IF(T_Channel[[#This Row],[Safekeeping of logs]]="","",VLOOKUP(T_Channel[[#This Row],[Safekeeping of logs]],T_List_LogMode[],2,FALSE))</f>
        <v/>
      </c>
      <c r="V4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3" spans="2:22" x14ac:dyDescent="0.25">
      <c r="B453" s="7"/>
      <c r="C453" s="7"/>
      <c r="D453" s="7"/>
      <c r="E453" s="7"/>
      <c r="F453" s="6"/>
      <c r="G453" s="6"/>
      <c r="H4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3" s="22"/>
      <c r="J453" s="7"/>
      <c r="K453" s="43"/>
      <c r="L4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3" s="27" t="str">
        <f>IF(T_Channel[[#This Row],[ProviderName]]="","",COUNTIF($L$12:$L$9999,T_Channel[[#This Row],[ProviderName]]))</f>
        <v/>
      </c>
      <c r="N453" s="27" t="str">
        <f>IF(T_Channel[[#This Row],[Query]]="","Empty","Defined")</f>
        <v>Empty</v>
      </c>
      <c r="O4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3" s="21" t="str">
        <f>IF(T_Channel[[#This Row],[Check]]&lt;&gt;"OK","",ReferenceData!$L$5 &amp; "\" &amp; T_Channel[[#This Row],[ChannelNameFolder1]] &amp; "\" &amp; T_Channel[[#This Row],[ChannelNameFolder2]])</f>
        <v/>
      </c>
      <c r="S453" s="21" t="str">
        <f>IF(T_Channel[[#This Row],[Check]]&lt;&gt;"OK","", T_Channel[[#This Row],[ChannelSymbol]] &amp; ".evtx" )</f>
        <v/>
      </c>
      <c r="T453" s="21" t="str">
        <f>IF(T_Channel[[#This Row],[Check]]&lt;&gt;"OK","", T_Channel[[#This Row],[LogFolder]] &amp; "\" &amp; T_Channel[[#This Row],[LogFile]])</f>
        <v/>
      </c>
      <c r="U453" s="21" t="str">
        <f>IF(T_Channel[[#This Row],[Safekeeping of logs]]="","",VLOOKUP(T_Channel[[#This Row],[Safekeeping of logs]],T_List_LogMode[],2,FALSE))</f>
        <v/>
      </c>
      <c r="V4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4" spans="2:22" x14ac:dyDescent="0.25">
      <c r="B454" s="7"/>
      <c r="C454" s="7"/>
      <c r="D454" s="7"/>
      <c r="E454" s="7"/>
      <c r="F454" s="6"/>
      <c r="G454" s="6"/>
      <c r="H4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4" s="22"/>
      <c r="J454" s="7"/>
      <c r="K454" s="43"/>
      <c r="L4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4" s="27" t="str">
        <f>IF(T_Channel[[#This Row],[ProviderName]]="","",COUNTIF($L$12:$L$9999,T_Channel[[#This Row],[ProviderName]]))</f>
        <v/>
      </c>
      <c r="N454" s="27" t="str">
        <f>IF(T_Channel[[#This Row],[Query]]="","Empty","Defined")</f>
        <v>Empty</v>
      </c>
      <c r="O4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4" s="21" t="str">
        <f>IF(T_Channel[[#This Row],[Check]]&lt;&gt;"OK","",ReferenceData!$L$5 &amp; "\" &amp; T_Channel[[#This Row],[ChannelNameFolder1]] &amp; "\" &amp; T_Channel[[#This Row],[ChannelNameFolder2]])</f>
        <v/>
      </c>
      <c r="S454" s="21" t="str">
        <f>IF(T_Channel[[#This Row],[Check]]&lt;&gt;"OK","", T_Channel[[#This Row],[ChannelSymbol]] &amp; ".evtx" )</f>
        <v/>
      </c>
      <c r="T454" s="21" t="str">
        <f>IF(T_Channel[[#This Row],[Check]]&lt;&gt;"OK","", T_Channel[[#This Row],[LogFolder]] &amp; "\" &amp; T_Channel[[#This Row],[LogFile]])</f>
        <v/>
      </c>
      <c r="U454" s="21" t="str">
        <f>IF(T_Channel[[#This Row],[Safekeeping of logs]]="","",VLOOKUP(T_Channel[[#This Row],[Safekeeping of logs]],T_List_LogMode[],2,FALSE))</f>
        <v/>
      </c>
      <c r="V4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5" spans="2:22" x14ac:dyDescent="0.25">
      <c r="B455" s="7"/>
      <c r="C455" s="7"/>
      <c r="D455" s="7"/>
      <c r="E455" s="7"/>
      <c r="F455" s="6"/>
      <c r="G455" s="6"/>
      <c r="H4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5" s="22"/>
      <c r="J455" s="7"/>
      <c r="K455" s="43"/>
      <c r="L4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5" s="27" t="str">
        <f>IF(T_Channel[[#This Row],[ProviderName]]="","",COUNTIF($L$12:$L$9999,T_Channel[[#This Row],[ProviderName]]))</f>
        <v/>
      </c>
      <c r="N455" s="27" t="str">
        <f>IF(T_Channel[[#This Row],[Query]]="","Empty","Defined")</f>
        <v>Empty</v>
      </c>
      <c r="O4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5" s="21" t="str">
        <f>IF(T_Channel[[#This Row],[Check]]&lt;&gt;"OK","",ReferenceData!$L$5 &amp; "\" &amp; T_Channel[[#This Row],[ChannelNameFolder1]] &amp; "\" &amp; T_Channel[[#This Row],[ChannelNameFolder2]])</f>
        <v/>
      </c>
      <c r="S455" s="21" t="str">
        <f>IF(T_Channel[[#This Row],[Check]]&lt;&gt;"OK","", T_Channel[[#This Row],[ChannelSymbol]] &amp; ".evtx" )</f>
        <v/>
      </c>
      <c r="T455" s="21" t="str">
        <f>IF(T_Channel[[#This Row],[Check]]&lt;&gt;"OK","", T_Channel[[#This Row],[LogFolder]] &amp; "\" &amp; T_Channel[[#This Row],[LogFile]])</f>
        <v/>
      </c>
      <c r="U455" s="21" t="str">
        <f>IF(T_Channel[[#This Row],[Safekeeping of logs]]="","",VLOOKUP(T_Channel[[#This Row],[Safekeeping of logs]],T_List_LogMode[],2,FALSE))</f>
        <v/>
      </c>
      <c r="V4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6" spans="2:22" x14ac:dyDescent="0.25">
      <c r="B456" s="7"/>
      <c r="C456" s="7"/>
      <c r="D456" s="7"/>
      <c r="E456" s="7"/>
      <c r="F456" s="6"/>
      <c r="G456" s="6"/>
      <c r="H4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6" s="22"/>
      <c r="J456" s="7"/>
      <c r="K456" s="43"/>
      <c r="L4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6" s="27" t="str">
        <f>IF(T_Channel[[#This Row],[ProviderName]]="","",COUNTIF($L$12:$L$9999,T_Channel[[#This Row],[ProviderName]]))</f>
        <v/>
      </c>
      <c r="N456" s="27" t="str">
        <f>IF(T_Channel[[#This Row],[Query]]="","Empty","Defined")</f>
        <v>Empty</v>
      </c>
      <c r="O4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6" s="21" t="str">
        <f>IF(T_Channel[[#This Row],[Check]]&lt;&gt;"OK","",ReferenceData!$L$5 &amp; "\" &amp; T_Channel[[#This Row],[ChannelNameFolder1]] &amp; "\" &amp; T_Channel[[#This Row],[ChannelNameFolder2]])</f>
        <v/>
      </c>
      <c r="S456" s="21" t="str">
        <f>IF(T_Channel[[#This Row],[Check]]&lt;&gt;"OK","", T_Channel[[#This Row],[ChannelSymbol]] &amp; ".evtx" )</f>
        <v/>
      </c>
      <c r="T456" s="21" t="str">
        <f>IF(T_Channel[[#This Row],[Check]]&lt;&gt;"OK","", T_Channel[[#This Row],[LogFolder]] &amp; "\" &amp; T_Channel[[#This Row],[LogFile]])</f>
        <v/>
      </c>
      <c r="U456" s="21" t="str">
        <f>IF(T_Channel[[#This Row],[Safekeeping of logs]]="","",VLOOKUP(T_Channel[[#This Row],[Safekeeping of logs]],T_List_LogMode[],2,FALSE))</f>
        <v/>
      </c>
      <c r="V4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7" spans="2:22" x14ac:dyDescent="0.25">
      <c r="B457" s="7"/>
      <c r="C457" s="7"/>
      <c r="D457" s="7"/>
      <c r="E457" s="7"/>
      <c r="F457" s="6"/>
      <c r="G457" s="6"/>
      <c r="H4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7" s="22"/>
      <c r="J457" s="7"/>
      <c r="K457" s="43"/>
      <c r="L4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7" s="27" t="str">
        <f>IF(T_Channel[[#This Row],[ProviderName]]="","",COUNTIF($L$12:$L$9999,T_Channel[[#This Row],[ProviderName]]))</f>
        <v/>
      </c>
      <c r="N457" s="27" t="str">
        <f>IF(T_Channel[[#This Row],[Query]]="","Empty","Defined")</f>
        <v>Empty</v>
      </c>
      <c r="O4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7" s="21" t="str">
        <f>IF(T_Channel[[#This Row],[Check]]&lt;&gt;"OK","",ReferenceData!$L$5 &amp; "\" &amp; T_Channel[[#This Row],[ChannelNameFolder1]] &amp; "\" &amp; T_Channel[[#This Row],[ChannelNameFolder2]])</f>
        <v/>
      </c>
      <c r="S457" s="21" t="str">
        <f>IF(T_Channel[[#This Row],[Check]]&lt;&gt;"OK","", T_Channel[[#This Row],[ChannelSymbol]] &amp; ".evtx" )</f>
        <v/>
      </c>
      <c r="T457" s="21" t="str">
        <f>IF(T_Channel[[#This Row],[Check]]&lt;&gt;"OK","", T_Channel[[#This Row],[LogFolder]] &amp; "\" &amp; T_Channel[[#This Row],[LogFile]])</f>
        <v/>
      </c>
      <c r="U457" s="21" t="str">
        <f>IF(T_Channel[[#This Row],[Safekeeping of logs]]="","",VLOOKUP(T_Channel[[#This Row],[Safekeeping of logs]],T_List_LogMode[],2,FALSE))</f>
        <v/>
      </c>
      <c r="V4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8" spans="2:22" x14ac:dyDescent="0.25">
      <c r="B458" s="7"/>
      <c r="C458" s="7"/>
      <c r="D458" s="7"/>
      <c r="E458" s="7"/>
      <c r="F458" s="6"/>
      <c r="G458" s="6"/>
      <c r="H4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8" s="22"/>
      <c r="J458" s="7"/>
      <c r="K458" s="43"/>
      <c r="L4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8" s="27" t="str">
        <f>IF(T_Channel[[#This Row],[ProviderName]]="","",COUNTIF($L$12:$L$9999,T_Channel[[#This Row],[ProviderName]]))</f>
        <v/>
      </c>
      <c r="N458" s="27" t="str">
        <f>IF(T_Channel[[#This Row],[Query]]="","Empty","Defined")</f>
        <v>Empty</v>
      </c>
      <c r="O4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8" s="21" t="str">
        <f>IF(T_Channel[[#This Row],[Check]]&lt;&gt;"OK","",ReferenceData!$L$5 &amp; "\" &amp; T_Channel[[#This Row],[ChannelNameFolder1]] &amp; "\" &amp; T_Channel[[#This Row],[ChannelNameFolder2]])</f>
        <v/>
      </c>
      <c r="S458" s="21" t="str">
        <f>IF(T_Channel[[#This Row],[Check]]&lt;&gt;"OK","", T_Channel[[#This Row],[ChannelSymbol]] &amp; ".evtx" )</f>
        <v/>
      </c>
      <c r="T458" s="21" t="str">
        <f>IF(T_Channel[[#This Row],[Check]]&lt;&gt;"OK","", T_Channel[[#This Row],[LogFolder]] &amp; "\" &amp; T_Channel[[#This Row],[LogFile]])</f>
        <v/>
      </c>
      <c r="U458" s="21" t="str">
        <f>IF(T_Channel[[#This Row],[Safekeeping of logs]]="","",VLOOKUP(T_Channel[[#This Row],[Safekeeping of logs]],T_List_LogMode[],2,FALSE))</f>
        <v/>
      </c>
      <c r="V4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59" spans="2:22" x14ac:dyDescent="0.25">
      <c r="B459" s="7"/>
      <c r="C459" s="7"/>
      <c r="D459" s="7"/>
      <c r="E459" s="7"/>
      <c r="F459" s="6"/>
      <c r="G459" s="6"/>
      <c r="H4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59" s="22"/>
      <c r="J459" s="7"/>
      <c r="K459" s="43"/>
      <c r="L4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59" s="27" t="str">
        <f>IF(T_Channel[[#This Row],[ProviderName]]="","",COUNTIF($L$12:$L$9999,T_Channel[[#This Row],[ProviderName]]))</f>
        <v/>
      </c>
      <c r="N459" s="27" t="str">
        <f>IF(T_Channel[[#This Row],[Query]]="","Empty","Defined")</f>
        <v>Empty</v>
      </c>
      <c r="O4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59" s="21" t="str">
        <f>IF(T_Channel[[#This Row],[Check]]&lt;&gt;"OK","",ReferenceData!$L$5 &amp; "\" &amp; T_Channel[[#This Row],[ChannelNameFolder1]] &amp; "\" &amp; T_Channel[[#This Row],[ChannelNameFolder2]])</f>
        <v/>
      </c>
      <c r="S459" s="21" t="str">
        <f>IF(T_Channel[[#This Row],[Check]]&lt;&gt;"OK","", T_Channel[[#This Row],[ChannelSymbol]] &amp; ".evtx" )</f>
        <v/>
      </c>
      <c r="T459" s="21" t="str">
        <f>IF(T_Channel[[#This Row],[Check]]&lt;&gt;"OK","", T_Channel[[#This Row],[LogFolder]] &amp; "\" &amp; T_Channel[[#This Row],[LogFile]])</f>
        <v/>
      </c>
      <c r="U459" s="21" t="str">
        <f>IF(T_Channel[[#This Row],[Safekeeping of logs]]="","",VLOOKUP(T_Channel[[#This Row],[Safekeeping of logs]],T_List_LogMode[],2,FALSE))</f>
        <v/>
      </c>
      <c r="V4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0" spans="2:22" x14ac:dyDescent="0.25">
      <c r="B460" s="7"/>
      <c r="C460" s="7"/>
      <c r="D460" s="7"/>
      <c r="E460" s="7"/>
      <c r="F460" s="6"/>
      <c r="G460" s="6"/>
      <c r="H4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0" s="22"/>
      <c r="J460" s="7"/>
      <c r="K460" s="43"/>
      <c r="L4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0" s="27" t="str">
        <f>IF(T_Channel[[#This Row],[ProviderName]]="","",COUNTIF($L$12:$L$9999,T_Channel[[#This Row],[ProviderName]]))</f>
        <v/>
      </c>
      <c r="N460" s="27" t="str">
        <f>IF(T_Channel[[#This Row],[Query]]="","Empty","Defined")</f>
        <v>Empty</v>
      </c>
      <c r="O4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0" s="21" t="str">
        <f>IF(T_Channel[[#This Row],[Check]]&lt;&gt;"OK","",ReferenceData!$L$5 &amp; "\" &amp; T_Channel[[#This Row],[ChannelNameFolder1]] &amp; "\" &amp; T_Channel[[#This Row],[ChannelNameFolder2]])</f>
        <v/>
      </c>
      <c r="S460" s="21" t="str">
        <f>IF(T_Channel[[#This Row],[Check]]&lt;&gt;"OK","", T_Channel[[#This Row],[ChannelSymbol]] &amp; ".evtx" )</f>
        <v/>
      </c>
      <c r="T460" s="21" t="str">
        <f>IF(T_Channel[[#This Row],[Check]]&lt;&gt;"OK","", T_Channel[[#This Row],[LogFolder]] &amp; "\" &amp; T_Channel[[#This Row],[LogFile]])</f>
        <v/>
      </c>
      <c r="U460" s="21" t="str">
        <f>IF(T_Channel[[#This Row],[Safekeeping of logs]]="","",VLOOKUP(T_Channel[[#This Row],[Safekeeping of logs]],T_List_LogMode[],2,FALSE))</f>
        <v/>
      </c>
      <c r="V4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1" spans="2:22" x14ac:dyDescent="0.25">
      <c r="B461" s="7"/>
      <c r="C461" s="7"/>
      <c r="D461" s="7"/>
      <c r="E461" s="7"/>
      <c r="F461" s="6"/>
      <c r="G461" s="6"/>
      <c r="H4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1" s="22"/>
      <c r="J461" s="7"/>
      <c r="K461" s="43"/>
      <c r="L4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1" s="27" t="str">
        <f>IF(T_Channel[[#This Row],[ProviderName]]="","",COUNTIF($L$12:$L$9999,T_Channel[[#This Row],[ProviderName]]))</f>
        <v/>
      </c>
      <c r="N461" s="27" t="str">
        <f>IF(T_Channel[[#This Row],[Query]]="","Empty","Defined")</f>
        <v>Empty</v>
      </c>
      <c r="O4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1" s="21" t="str">
        <f>IF(T_Channel[[#This Row],[Check]]&lt;&gt;"OK","",ReferenceData!$L$5 &amp; "\" &amp; T_Channel[[#This Row],[ChannelNameFolder1]] &amp; "\" &amp; T_Channel[[#This Row],[ChannelNameFolder2]])</f>
        <v/>
      </c>
      <c r="S461" s="21" t="str">
        <f>IF(T_Channel[[#This Row],[Check]]&lt;&gt;"OK","", T_Channel[[#This Row],[ChannelSymbol]] &amp; ".evtx" )</f>
        <v/>
      </c>
      <c r="T461" s="21" t="str">
        <f>IF(T_Channel[[#This Row],[Check]]&lt;&gt;"OK","", T_Channel[[#This Row],[LogFolder]] &amp; "\" &amp; T_Channel[[#This Row],[LogFile]])</f>
        <v/>
      </c>
      <c r="U461" s="21" t="str">
        <f>IF(T_Channel[[#This Row],[Safekeeping of logs]]="","",VLOOKUP(T_Channel[[#This Row],[Safekeeping of logs]],T_List_LogMode[],2,FALSE))</f>
        <v/>
      </c>
      <c r="V4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2" spans="2:22" x14ac:dyDescent="0.25">
      <c r="B462" s="7"/>
      <c r="C462" s="7"/>
      <c r="D462" s="7"/>
      <c r="E462" s="7"/>
      <c r="F462" s="6"/>
      <c r="G462" s="6"/>
      <c r="H4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2" s="22"/>
      <c r="J462" s="7"/>
      <c r="K462" s="43"/>
      <c r="L4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2" s="27" t="str">
        <f>IF(T_Channel[[#This Row],[ProviderName]]="","",COUNTIF($L$12:$L$9999,T_Channel[[#This Row],[ProviderName]]))</f>
        <v/>
      </c>
      <c r="N462" s="27" t="str">
        <f>IF(T_Channel[[#This Row],[Query]]="","Empty","Defined")</f>
        <v>Empty</v>
      </c>
      <c r="O4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2" s="21" t="str">
        <f>IF(T_Channel[[#This Row],[Check]]&lt;&gt;"OK","",ReferenceData!$L$5 &amp; "\" &amp; T_Channel[[#This Row],[ChannelNameFolder1]] &amp; "\" &amp; T_Channel[[#This Row],[ChannelNameFolder2]])</f>
        <v/>
      </c>
      <c r="S462" s="21" t="str">
        <f>IF(T_Channel[[#This Row],[Check]]&lt;&gt;"OK","", T_Channel[[#This Row],[ChannelSymbol]] &amp; ".evtx" )</f>
        <v/>
      </c>
      <c r="T462" s="21" t="str">
        <f>IF(T_Channel[[#This Row],[Check]]&lt;&gt;"OK","", T_Channel[[#This Row],[LogFolder]] &amp; "\" &amp; T_Channel[[#This Row],[LogFile]])</f>
        <v/>
      </c>
      <c r="U462" s="21" t="str">
        <f>IF(T_Channel[[#This Row],[Safekeeping of logs]]="","",VLOOKUP(T_Channel[[#This Row],[Safekeeping of logs]],T_List_LogMode[],2,FALSE))</f>
        <v/>
      </c>
      <c r="V4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3" spans="2:22" x14ac:dyDescent="0.25">
      <c r="B463" s="7"/>
      <c r="C463" s="7"/>
      <c r="D463" s="7"/>
      <c r="E463" s="7"/>
      <c r="F463" s="6"/>
      <c r="G463" s="6"/>
      <c r="H4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3" s="22"/>
      <c r="J463" s="7"/>
      <c r="K463" s="43"/>
      <c r="L4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3" s="27" t="str">
        <f>IF(T_Channel[[#This Row],[ProviderName]]="","",COUNTIF($L$12:$L$9999,T_Channel[[#This Row],[ProviderName]]))</f>
        <v/>
      </c>
      <c r="N463" s="27" t="str">
        <f>IF(T_Channel[[#This Row],[Query]]="","Empty","Defined")</f>
        <v>Empty</v>
      </c>
      <c r="O4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3" s="21" t="str">
        <f>IF(T_Channel[[#This Row],[Check]]&lt;&gt;"OK","",ReferenceData!$L$5 &amp; "\" &amp; T_Channel[[#This Row],[ChannelNameFolder1]] &amp; "\" &amp; T_Channel[[#This Row],[ChannelNameFolder2]])</f>
        <v/>
      </c>
      <c r="S463" s="21" t="str">
        <f>IF(T_Channel[[#This Row],[Check]]&lt;&gt;"OK","", T_Channel[[#This Row],[ChannelSymbol]] &amp; ".evtx" )</f>
        <v/>
      </c>
      <c r="T463" s="21" t="str">
        <f>IF(T_Channel[[#This Row],[Check]]&lt;&gt;"OK","", T_Channel[[#This Row],[LogFolder]] &amp; "\" &amp; T_Channel[[#This Row],[LogFile]])</f>
        <v/>
      </c>
      <c r="U463" s="21" t="str">
        <f>IF(T_Channel[[#This Row],[Safekeeping of logs]]="","",VLOOKUP(T_Channel[[#This Row],[Safekeeping of logs]],T_List_LogMode[],2,FALSE))</f>
        <v/>
      </c>
      <c r="V4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4" spans="2:22" x14ac:dyDescent="0.25">
      <c r="B464" s="7"/>
      <c r="C464" s="7"/>
      <c r="D464" s="7"/>
      <c r="E464" s="7"/>
      <c r="F464" s="6"/>
      <c r="G464" s="6"/>
      <c r="H4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4" s="22"/>
      <c r="J464" s="7"/>
      <c r="K464" s="43"/>
      <c r="L4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4" s="27" t="str">
        <f>IF(T_Channel[[#This Row],[ProviderName]]="","",COUNTIF($L$12:$L$9999,T_Channel[[#This Row],[ProviderName]]))</f>
        <v/>
      </c>
      <c r="N464" s="27" t="str">
        <f>IF(T_Channel[[#This Row],[Query]]="","Empty","Defined")</f>
        <v>Empty</v>
      </c>
      <c r="O4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4" s="21" t="str">
        <f>IF(T_Channel[[#This Row],[Check]]&lt;&gt;"OK","",ReferenceData!$L$5 &amp; "\" &amp; T_Channel[[#This Row],[ChannelNameFolder1]] &amp; "\" &amp; T_Channel[[#This Row],[ChannelNameFolder2]])</f>
        <v/>
      </c>
      <c r="S464" s="21" t="str">
        <f>IF(T_Channel[[#This Row],[Check]]&lt;&gt;"OK","", T_Channel[[#This Row],[ChannelSymbol]] &amp; ".evtx" )</f>
        <v/>
      </c>
      <c r="T464" s="21" t="str">
        <f>IF(T_Channel[[#This Row],[Check]]&lt;&gt;"OK","", T_Channel[[#This Row],[LogFolder]] &amp; "\" &amp; T_Channel[[#This Row],[LogFile]])</f>
        <v/>
      </c>
      <c r="U464" s="21" t="str">
        <f>IF(T_Channel[[#This Row],[Safekeeping of logs]]="","",VLOOKUP(T_Channel[[#This Row],[Safekeeping of logs]],T_List_LogMode[],2,FALSE))</f>
        <v/>
      </c>
      <c r="V4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5" spans="2:22" x14ac:dyDescent="0.25">
      <c r="B465" s="7"/>
      <c r="C465" s="7"/>
      <c r="D465" s="7"/>
      <c r="E465" s="7"/>
      <c r="F465" s="6"/>
      <c r="G465" s="6"/>
      <c r="H4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5" s="22"/>
      <c r="J465" s="7"/>
      <c r="K465" s="43"/>
      <c r="L4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5" s="27" t="str">
        <f>IF(T_Channel[[#This Row],[ProviderName]]="","",COUNTIF($L$12:$L$9999,T_Channel[[#This Row],[ProviderName]]))</f>
        <v/>
      </c>
      <c r="N465" s="27" t="str">
        <f>IF(T_Channel[[#This Row],[Query]]="","Empty","Defined")</f>
        <v>Empty</v>
      </c>
      <c r="O4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5" s="21" t="str">
        <f>IF(T_Channel[[#This Row],[Check]]&lt;&gt;"OK","",ReferenceData!$L$5 &amp; "\" &amp; T_Channel[[#This Row],[ChannelNameFolder1]] &amp; "\" &amp; T_Channel[[#This Row],[ChannelNameFolder2]])</f>
        <v/>
      </c>
      <c r="S465" s="21" t="str">
        <f>IF(T_Channel[[#This Row],[Check]]&lt;&gt;"OK","", T_Channel[[#This Row],[ChannelSymbol]] &amp; ".evtx" )</f>
        <v/>
      </c>
      <c r="T465" s="21" t="str">
        <f>IF(T_Channel[[#This Row],[Check]]&lt;&gt;"OK","", T_Channel[[#This Row],[LogFolder]] &amp; "\" &amp; T_Channel[[#This Row],[LogFile]])</f>
        <v/>
      </c>
      <c r="U465" s="21" t="str">
        <f>IF(T_Channel[[#This Row],[Safekeeping of logs]]="","",VLOOKUP(T_Channel[[#This Row],[Safekeeping of logs]],T_List_LogMode[],2,FALSE))</f>
        <v/>
      </c>
      <c r="V4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6" spans="2:22" x14ac:dyDescent="0.25">
      <c r="B466" s="7"/>
      <c r="C466" s="7"/>
      <c r="D466" s="7"/>
      <c r="E466" s="7"/>
      <c r="F466" s="6"/>
      <c r="G466" s="6"/>
      <c r="H4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6" s="22"/>
      <c r="J466" s="7"/>
      <c r="K466" s="43"/>
      <c r="L4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6" s="27" t="str">
        <f>IF(T_Channel[[#This Row],[ProviderName]]="","",COUNTIF($L$12:$L$9999,T_Channel[[#This Row],[ProviderName]]))</f>
        <v/>
      </c>
      <c r="N466" s="27" t="str">
        <f>IF(T_Channel[[#This Row],[Query]]="","Empty","Defined")</f>
        <v>Empty</v>
      </c>
      <c r="O4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6" s="21" t="str">
        <f>IF(T_Channel[[#This Row],[Check]]&lt;&gt;"OK","",ReferenceData!$L$5 &amp; "\" &amp; T_Channel[[#This Row],[ChannelNameFolder1]] &amp; "\" &amp; T_Channel[[#This Row],[ChannelNameFolder2]])</f>
        <v/>
      </c>
      <c r="S466" s="21" t="str">
        <f>IF(T_Channel[[#This Row],[Check]]&lt;&gt;"OK","", T_Channel[[#This Row],[ChannelSymbol]] &amp; ".evtx" )</f>
        <v/>
      </c>
      <c r="T466" s="21" t="str">
        <f>IF(T_Channel[[#This Row],[Check]]&lt;&gt;"OK","", T_Channel[[#This Row],[LogFolder]] &amp; "\" &amp; T_Channel[[#This Row],[LogFile]])</f>
        <v/>
      </c>
      <c r="U466" s="21" t="str">
        <f>IF(T_Channel[[#This Row],[Safekeeping of logs]]="","",VLOOKUP(T_Channel[[#This Row],[Safekeeping of logs]],T_List_LogMode[],2,FALSE))</f>
        <v/>
      </c>
      <c r="V4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7" spans="2:22" x14ac:dyDescent="0.25">
      <c r="B467" s="7"/>
      <c r="C467" s="7"/>
      <c r="D467" s="7"/>
      <c r="E467" s="7"/>
      <c r="F467" s="6"/>
      <c r="G467" s="6"/>
      <c r="H4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7" s="22"/>
      <c r="J467" s="7"/>
      <c r="K467" s="43"/>
      <c r="L4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7" s="27" t="str">
        <f>IF(T_Channel[[#This Row],[ProviderName]]="","",COUNTIF($L$12:$L$9999,T_Channel[[#This Row],[ProviderName]]))</f>
        <v/>
      </c>
      <c r="N467" s="27" t="str">
        <f>IF(T_Channel[[#This Row],[Query]]="","Empty","Defined")</f>
        <v>Empty</v>
      </c>
      <c r="O4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7" s="21" t="str">
        <f>IF(T_Channel[[#This Row],[Check]]&lt;&gt;"OK","",ReferenceData!$L$5 &amp; "\" &amp; T_Channel[[#This Row],[ChannelNameFolder1]] &amp; "\" &amp; T_Channel[[#This Row],[ChannelNameFolder2]])</f>
        <v/>
      </c>
      <c r="S467" s="21" t="str">
        <f>IF(T_Channel[[#This Row],[Check]]&lt;&gt;"OK","", T_Channel[[#This Row],[ChannelSymbol]] &amp; ".evtx" )</f>
        <v/>
      </c>
      <c r="T467" s="21" t="str">
        <f>IF(T_Channel[[#This Row],[Check]]&lt;&gt;"OK","", T_Channel[[#This Row],[LogFolder]] &amp; "\" &amp; T_Channel[[#This Row],[LogFile]])</f>
        <v/>
      </c>
      <c r="U467" s="21" t="str">
        <f>IF(T_Channel[[#This Row],[Safekeeping of logs]]="","",VLOOKUP(T_Channel[[#This Row],[Safekeeping of logs]],T_List_LogMode[],2,FALSE))</f>
        <v/>
      </c>
      <c r="V4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8" spans="2:22" x14ac:dyDescent="0.25">
      <c r="B468" s="7"/>
      <c r="C468" s="7"/>
      <c r="D468" s="7"/>
      <c r="E468" s="7"/>
      <c r="F468" s="6"/>
      <c r="G468" s="6"/>
      <c r="H4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8" s="22"/>
      <c r="J468" s="7"/>
      <c r="K468" s="43"/>
      <c r="L4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8" s="27" t="str">
        <f>IF(T_Channel[[#This Row],[ProviderName]]="","",COUNTIF($L$12:$L$9999,T_Channel[[#This Row],[ProviderName]]))</f>
        <v/>
      </c>
      <c r="N468" s="27" t="str">
        <f>IF(T_Channel[[#This Row],[Query]]="","Empty","Defined")</f>
        <v>Empty</v>
      </c>
      <c r="O4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8" s="21" t="str">
        <f>IF(T_Channel[[#This Row],[Check]]&lt;&gt;"OK","",ReferenceData!$L$5 &amp; "\" &amp; T_Channel[[#This Row],[ChannelNameFolder1]] &amp; "\" &amp; T_Channel[[#This Row],[ChannelNameFolder2]])</f>
        <v/>
      </c>
      <c r="S468" s="21" t="str">
        <f>IF(T_Channel[[#This Row],[Check]]&lt;&gt;"OK","", T_Channel[[#This Row],[ChannelSymbol]] &amp; ".evtx" )</f>
        <v/>
      </c>
      <c r="T468" s="21" t="str">
        <f>IF(T_Channel[[#This Row],[Check]]&lt;&gt;"OK","", T_Channel[[#This Row],[LogFolder]] &amp; "\" &amp; T_Channel[[#This Row],[LogFile]])</f>
        <v/>
      </c>
      <c r="U468" s="21" t="str">
        <f>IF(T_Channel[[#This Row],[Safekeeping of logs]]="","",VLOOKUP(T_Channel[[#This Row],[Safekeeping of logs]],T_List_LogMode[],2,FALSE))</f>
        <v/>
      </c>
      <c r="V4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69" spans="2:22" x14ac:dyDescent="0.25">
      <c r="B469" s="7"/>
      <c r="C469" s="7"/>
      <c r="D469" s="7"/>
      <c r="E469" s="7"/>
      <c r="F469" s="6"/>
      <c r="G469" s="6"/>
      <c r="H4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69" s="22"/>
      <c r="J469" s="7"/>
      <c r="K469" s="43"/>
      <c r="L4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69" s="27" t="str">
        <f>IF(T_Channel[[#This Row],[ProviderName]]="","",COUNTIF($L$12:$L$9999,T_Channel[[#This Row],[ProviderName]]))</f>
        <v/>
      </c>
      <c r="N469" s="27" t="str">
        <f>IF(T_Channel[[#This Row],[Query]]="","Empty","Defined")</f>
        <v>Empty</v>
      </c>
      <c r="O4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69" s="21" t="str">
        <f>IF(T_Channel[[#This Row],[Check]]&lt;&gt;"OK","",ReferenceData!$L$5 &amp; "\" &amp; T_Channel[[#This Row],[ChannelNameFolder1]] &amp; "\" &amp; T_Channel[[#This Row],[ChannelNameFolder2]])</f>
        <v/>
      </c>
      <c r="S469" s="21" t="str">
        <f>IF(T_Channel[[#This Row],[Check]]&lt;&gt;"OK","", T_Channel[[#This Row],[ChannelSymbol]] &amp; ".evtx" )</f>
        <v/>
      </c>
      <c r="T469" s="21" t="str">
        <f>IF(T_Channel[[#This Row],[Check]]&lt;&gt;"OK","", T_Channel[[#This Row],[LogFolder]] &amp; "\" &amp; T_Channel[[#This Row],[LogFile]])</f>
        <v/>
      </c>
      <c r="U469" s="21" t="str">
        <f>IF(T_Channel[[#This Row],[Safekeeping of logs]]="","",VLOOKUP(T_Channel[[#This Row],[Safekeeping of logs]],T_List_LogMode[],2,FALSE))</f>
        <v/>
      </c>
      <c r="V4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0" spans="2:22" x14ac:dyDescent="0.25">
      <c r="B470" s="7"/>
      <c r="C470" s="7"/>
      <c r="D470" s="7"/>
      <c r="E470" s="7"/>
      <c r="F470" s="6"/>
      <c r="G470" s="6"/>
      <c r="H4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0" s="22"/>
      <c r="J470" s="7"/>
      <c r="K470" s="43"/>
      <c r="L4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0" s="27" t="str">
        <f>IF(T_Channel[[#This Row],[ProviderName]]="","",COUNTIF($L$12:$L$9999,T_Channel[[#This Row],[ProviderName]]))</f>
        <v/>
      </c>
      <c r="N470" s="27" t="str">
        <f>IF(T_Channel[[#This Row],[Query]]="","Empty","Defined")</f>
        <v>Empty</v>
      </c>
      <c r="O4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0" s="21" t="str">
        <f>IF(T_Channel[[#This Row],[Check]]&lt;&gt;"OK","",ReferenceData!$L$5 &amp; "\" &amp; T_Channel[[#This Row],[ChannelNameFolder1]] &amp; "\" &amp; T_Channel[[#This Row],[ChannelNameFolder2]])</f>
        <v/>
      </c>
      <c r="S470" s="21" t="str">
        <f>IF(T_Channel[[#This Row],[Check]]&lt;&gt;"OK","", T_Channel[[#This Row],[ChannelSymbol]] &amp; ".evtx" )</f>
        <v/>
      </c>
      <c r="T470" s="21" t="str">
        <f>IF(T_Channel[[#This Row],[Check]]&lt;&gt;"OK","", T_Channel[[#This Row],[LogFolder]] &amp; "\" &amp; T_Channel[[#This Row],[LogFile]])</f>
        <v/>
      </c>
      <c r="U470" s="21" t="str">
        <f>IF(T_Channel[[#This Row],[Safekeeping of logs]]="","",VLOOKUP(T_Channel[[#This Row],[Safekeeping of logs]],T_List_LogMode[],2,FALSE))</f>
        <v/>
      </c>
      <c r="V4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1" spans="2:22" x14ac:dyDescent="0.25">
      <c r="B471" s="7"/>
      <c r="C471" s="7"/>
      <c r="D471" s="7"/>
      <c r="E471" s="7"/>
      <c r="F471" s="6"/>
      <c r="G471" s="6"/>
      <c r="H4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1" s="22"/>
      <c r="J471" s="7"/>
      <c r="K471" s="43"/>
      <c r="L4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1" s="27" t="str">
        <f>IF(T_Channel[[#This Row],[ProviderName]]="","",COUNTIF($L$12:$L$9999,T_Channel[[#This Row],[ProviderName]]))</f>
        <v/>
      </c>
      <c r="N471" s="27" t="str">
        <f>IF(T_Channel[[#This Row],[Query]]="","Empty","Defined")</f>
        <v>Empty</v>
      </c>
      <c r="O4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1" s="21" t="str">
        <f>IF(T_Channel[[#This Row],[Check]]&lt;&gt;"OK","",ReferenceData!$L$5 &amp; "\" &amp; T_Channel[[#This Row],[ChannelNameFolder1]] &amp; "\" &amp; T_Channel[[#This Row],[ChannelNameFolder2]])</f>
        <v/>
      </c>
      <c r="S471" s="21" t="str">
        <f>IF(T_Channel[[#This Row],[Check]]&lt;&gt;"OK","", T_Channel[[#This Row],[ChannelSymbol]] &amp; ".evtx" )</f>
        <v/>
      </c>
      <c r="T471" s="21" t="str">
        <f>IF(T_Channel[[#This Row],[Check]]&lt;&gt;"OK","", T_Channel[[#This Row],[LogFolder]] &amp; "\" &amp; T_Channel[[#This Row],[LogFile]])</f>
        <v/>
      </c>
      <c r="U471" s="21" t="str">
        <f>IF(T_Channel[[#This Row],[Safekeeping of logs]]="","",VLOOKUP(T_Channel[[#This Row],[Safekeeping of logs]],T_List_LogMode[],2,FALSE))</f>
        <v/>
      </c>
      <c r="V4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2" spans="2:22" x14ac:dyDescent="0.25">
      <c r="B472" s="7"/>
      <c r="C472" s="7"/>
      <c r="D472" s="7"/>
      <c r="E472" s="7"/>
      <c r="F472" s="6"/>
      <c r="G472" s="6"/>
      <c r="H4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2" s="22"/>
      <c r="J472" s="7"/>
      <c r="K472" s="43"/>
      <c r="L4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2" s="27" t="str">
        <f>IF(T_Channel[[#This Row],[ProviderName]]="","",COUNTIF($L$12:$L$9999,T_Channel[[#This Row],[ProviderName]]))</f>
        <v/>
      </c>
      <c r="N472" s="27" t="str">
        <f>IF(T_Channel[[#This Row],[Query]]="","Empty","Defined")</f>
        <v>Empty</v>
      </c>
      <c r="O47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2" s="21" t="str">
        <f>IF(T_Channel[[#This Row],[Check]]&lt;&gt;"OK","",ReferenceData!$L$5 &amp; "\" &amp; T_Channel[[#This Row],[ChannelNameFolder1]] &amp; "\" &amp; T_Channel[[#This Row],[ChannelNameFolder2]])</f>
        <v/>
      </c>
      <c r="S472" s="21" t="str">
        <f>IF(T_Channel[[#This Row],[Check]]&lt;&gt;"OK","", T_Channel[[#This Row],[ChannelSymbol]] &amp; ".evtx" )</f>
        <v/>
      </c>
      <c r="T472" s="21" t="str">
        <f>IF(T_Channel[[#This Row],[Check]]&lt;&gt;"OK","", T_Channel[[#This Row],[LogFolder]] &amp; "\" &amp; T_Channel[[#This Row],[LogFile]])</f>
        <v/>
      </c>
      <c r="U472" s="21" t="str">
        <f>IF(T_Channel[[#This Row],[Safekeeping of logs]]="","",VLOOKUP(T_Channel[[#This Row],[Safekeeping of logs]],T_List_LogMode[],2,FALSE))</f>
        <v/>
      </c>
      <c r="V4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3" spans="2:22" x14ac:dyDescent="0.25">
      <c r="B473" s="7"/>
      <c r="C473" s="7"/>
      <c r="D473" s="7"/>
      <c r="E473" s="7"/>
      <c r="F473" s="6"/>
      <c r="G473" s="6"/>
      <c r="H4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3" s="22"/>
      <c r="J473" s="7"/>
      <c r="K473" s="43"/>
      <c r="L4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3" s="27" t="str">
        <f>IF(T_Channel[[#This Row],[ProviderName]]="","",COUNTIF($L$12:$L$9999,T_Channel[[#This Row],[ProviderName]]))</f>
        <v/>
      </c>
      <c r="N473" s="27" t="str">
        <f>IF(T_Channel[[#This Row],[Query]]="","Empty","Defined")</f>
        <v>Empty</v>
      </c>
      <c r="O4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3" s="21" t="str">
        <f>IF(T_Channel[[#This Row],[Check]]&lt;&gt;"OK","",ReferenceData!$L$5 &amp; "\" &amp; T_Channel[[#This Row],[ChannelNameFolder1]] &amp; "\" &amp; T_Channel[[#This Row],[ChannelNameFolder2]])</f>
        <v/>
      </c>
      <c r="S473" s="21" t="str">
        <f>IF(T_Channel[[#This Row],[Check]]&lt;&gt;"OK","", T_Channel[[#This Row],[ChannelSymbol]] &amp; ".evtx" )</f>
        <v/>
      </c>
      <c r="T473" s="21" t="str">
        <f>IF(T_Channel[[#This Row],[Check]]&lt;&gt;"OK","", T_Channel[[#This Row],[LogFolder]] &amp; "\" &amp; T_Channel[[#This Row],[LogFile]])</f>
        <v/>
      </c>
      <c r="U473" s="21" t="str">
        <f>IF(T_Channel[[#This Row],[Safekeeping of logs]]="","",VLOOKUP(T_Channel[[#This Row],[Safekeeping of logs]],T_List_LogMode[],2,FALSE))</f>
        <v/>
      </c>
      <c r="V4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4" spans="2:22" x14ac:dyDescent="0.25">
      <c r="B474" s="7"/>
      <c r="C474" s="7"/>
      <c r="D474" s="7"/>
      <c r="E474" s="7"/>
      <c r="F474" s="6"/>
      <c r="G474" s="6"/>
      <c r="H4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4" s="22"/>
      <c r="J474" s="7"/>
      <c r="K474" s="43"/>
      <c r="L4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4" s="27" t="str">
        <f>IF(T_Channel[[#This Row],[ProviderName]]="","",COUNTIF($L$12:$L$9999,T_Channel[[#This Row],[ProviderName]]))</f>
        <v/>
      </c>
      <c r="N474" s="27" t="str">
        <f>IF(T_Channel[[#This Row],[Query]]="","Empty","Defined")</f>
        <v>Empty</v>
      </c>
      <c r="O4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4" s="21" t="str">
        <f>IF(T_Channel[[#This Row],[Check]]&lt;&gt;"OK","",ReferenceData!$L$5 &amp; "\" &amp; T_Channel[[#This Row],[ChannelNameFolder1]] &amp; "\" &amp; T_Channel[[#This Row],[ChannelNameFolder2]])</f>
        <v/>
      </c>
      <c r="S474" s="21" t="str">
        <f>IF(T_Channel[[#This Row],[Check]]&lt;&gt;"OK","", T_Channel[[#This Row],[ChannelSymbol]] &amp; ".evtx" )</f>
        <v/>
      </c>
      <c r="T474" s="21" t="str">
        <f>IF(T_Channel[[#This Row],[Check]]&lt;&gt;"OK","", T_Channel[[#This Row],[LogFolder]] &amp; "\" &amp; T_Channel[[#This Row],[LogFile]])</f>
        <v/>
      </c>
      <c r="U474" s="21" t="str">
        <f>IF(T_Channel[[#This Row],[Safekeeping of logs]]="","",VLOOKUP(T_Channel[[#This Row],[Safekeeping of logs]],T_List_LogMode[],2,FALSE))</f>
        <v/>
      </c>
      <c r="V4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5" spans="2:22" x14ac:dyDescent="0.25">
      <c r="B475" s="7"/>
      <c r="C475" s="7"/>
      <c r="D475" s="7"/>
      <c r="E475" s="7"/>
      <c r="F475" s="6"/>
      <c r="G475" s="6"/>
      <c r="H4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5" s="22"/>
      <c r="J475" s="7"/>
      <c r="K475" s="43"/>
      <c r="L4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5" s="27" t="str">
        <f>IF(T_Channel[[#This Row],[ProviderName]]="","",COUNTIF($L$12:$L$9999,T_Channel[[#This Row],[ProviderName]]))</f>
        <v/>
      </c>
      <c r="N475" s="27" t="str">
        <f>IF(T_Channel[[#This Row],[Query]]="","Empty","Defined")</f>
        <v>Empty</v>
      </c>
      <c r="O4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5" s="21" t="str">
        <f>IF(T_Channel[[#This Row],[Check]]&lt;&gt;"OK","",ReferenceData!$L$5 &amp; "\" &amp; T_Channel[[#This Row],[ChannelNameFolder1]] &amp; "\" &amp; T_Channel[[#This Row],[ChannelNameFolder2]])</f>
        <v/>
      </c>
      <c r="S475" s="21" t="str">
        <f>IF(T_Channel[[#This Row],[Check]]&lt;&gt;"OK","", T_Channel[[#This Row],[ChannelSymbol]] &amp; ".evtx" )</f>
        <v/>
      </c>
      <c r="T475" s="21" t="str">
        <f>IF(T_Channel[[#This Row],[Check]]&lt;&gt;"OK","", T_Channel[[#This Row],[LogFolder]] &amp; "\" &amp; T_Channel[[#This Row],[LogFile]])</f>
        <v/>
      </c>
      <c r="U475" s="21" t="str">
        <f>IF(T_Channel[[#This Row],[Safekeeping of logs]]="","",VLOOKUP(T_Channel[[#This Row],[Safekeeping of logs]],T_List_LogMode[],2,FALSE))</f>
        <v/>
      </c>
      <c r="V4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6" spans="2:22" x14ac:dyDescent="0.25">
      <c r="B476" s="7"/>
      <c r="C476" s="7"/>
      <c r="D476" s="7"/>
      <c r="E476" s="7"/>
      <c r="F476" s="6"/>
      <c r="G476" s="6"/>
      <c r="H4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6" s="22"/>
      <c r="J476" s="7"/>
      <c r="K476" s="43"/>
      <c r="L4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6" s="27" t="str">
        <f>IF(T_Channel[[#This Row],[ProviderName]]="","",COUNTIF($L$12:$L$9999,T_Channel[[#This Row],[ProviderName]]))</f>
        <v/>
      </c>
      <c r="N476" s="27" t="str">
        <f>IF(T_Channel[[#This Row],[Query]]="","Empty","Defined")</f>
        <v>Empty</v>
      </c>
      <c r="O4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6" s="21" t="str">
        <f>IF(T_Channel[[#This Row],[Check]]&lt;&gt;"OK","",ReferenceData!$L$5 &amp; "\" &amp; T_Channel[[#This Row],[ChannelNameFolder1]] &amp; "\" &amp; T_Channel[[#This Row],[ChannelNameFolder2]])</f>
        <v/>
      </c>
      <c r="S476" s="21" t="str">
        <f>IF(T_Channel[[#This Row],[Check]]&lt;&gt;"OK","", T_Channel[[#This Row],[ChannelSymbol]] &amp; ".evtx" )</f>
        <v/>
      </c>
      <c r="T476" s="21" t="str">
        <f>IF(T_Channel[[#This Row],[Check]]&lt;&gt;"OK","", T_Channel[[#This Row],[LogFolder]] &amp; "\" &amp; T_Channel[[#This Row],[LogFile]])</f>
        <v/>
      </c>
      <c r="U476" s="21" t="str">
        <f>IF(T_Channel[[#This Row],[Safekeeping of logs]]="","",VLOOKUP(T_Channel[[#This Row],[Safekeeping of logs]],T_List_LogMode[],2,FALSE))</f>
        <v/>
      </c>
      <c r="V4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7" spans="2:22" x14ac:dyDescent="0.25">
      <c r="B477" s="7"/>
      <c r="C477" s="7"/>
      <c r="D477" s="7"/>
      <c r="E477" s="7"/>
      <c r="F477" s="6"/>
      <c r="G477" s="6"/>
      <c r="H4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7" s="22"/>
      <c r="J477" s="7"/>
      <c r="K477" s="43"/>
      <c r="L4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7" s="27" t="str">
        <f>IF(T_Channel[[#This Row],[ProviderName]]="","",COUNTIF($L$12:$L$9999,T_Channel[[#This Row],[ProviderName]]))</f>
        <v/>
      </c>
      <c r="N477" s="27" t="str">
        <f>IF(T_Channel[[#This Row],[Query]]="","Empty","Defined")</f>
        <v>Empty</v>
      </c>
      <c r="O4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7" s="21" t="str">
        <f>IF(T_Channel[[#This Row],[Check]]&lt;&gt;"OK","",ReferenceData!$L$5 &amp; "\" &amp; T_Channel[[#This Row],[ChannelNameFolder1]] &amp; "\" &amp; T_Channel[[#This Row],[ChannelNameFolder2]])</f>
        <v/>
      </c>
      <c r="S477" s="21" t="str">
        <f>IF(T_Channel[[#This Row],[Check]]&lt;&gt;"OK","", T_Channel[[#This Row],[ChannelSymbol]] &amp; ".evtx" )</f>
        <v/>
      </c>
      <c r="T477" s="21" t="str">
        <f>IF(T_Channel[[#This Row],[Check]]&lt;&gt;"OK","", T_Channel[[#This Row],[LogFolder]] &amp; "\" &amp; T_Channel[[#This Row],[LogFile]])</f>
        <v/>
      </c>
      <c r="U477" s="21" t="str">
        <f>IF(T_Channel[[#This Row],[Safekeeping of logs]]="","",VLOOKUP(T_Channel[[#This Row],[Safekeeping of logs]],T_List_LogMode[],2,FALSE))</f>
        <v/>
      </c>
      <c r="V4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8" spans="2:22" x14ac:dyDescent="0.25">
      <c r="B478" s="7"/>
      <c r="C478" s="7"/>
      <c r="D478" s="7"/>
      <c r="E478" s="7"/>
      <c r="F478" s="6"/>
      <c r="G478" s="6"/>
      <c r="H4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8" s="22"/>
      <c r="J478" s="7"/>
      <c r="K478" s="43"/>
      <c r="L4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8" s="27" t="str">
        <f>IF(T_Channel[[#This Row],[ProviderName]]="","",COUNTIF($L$12:$L$9999,T_Channel[[#This Row],[ProviderName]]))</f>
        <v/>
      </c>
      <c r="N478" s="27" t="str">
        <f>IF(T_Channel[[#This Row],[Query]]="","Empty","Defined")</f>
        <v>Empty</v>
      </c>
      <c r="O4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8" s="21" t="str">
        <f>IF(T_Channel[[#This Row],[Check]]&lt;&gt;"OK","",ReferenceData!$L$5 &amp; "\" &amp; T_Channel[[#This Row],[ChannelNameFolder1]] &amp; "\" &amp; T_Channel[[#This Row],[ChannelNameFolder2]])</f>
        <v/>
      </c>
      <c r="S478" s="21" t="str">
        <f>IF(T_Channel[[#This Row],[Check]]&lt;&gt;"OK","", T_Channel[[#This Row],[ChannelSymbol]] &amp; ".evtx" )</f>
        <v/>
      </c>
      <c r="T478" s="21" t="str">
        <f>IF(T_Channel[[#This Row],[Check]]&lt;&gt;"OK","", T_Channel[[#This Row],[LogFolder]] &amp; "\" &amp; T_Channel[[#This Row],[LogFile]])</f>
        <v/>
      </c>
      <c r="U478" s="21" t="str">
        <f>IF(T_Channel[[#This Row],[Safekeeping of logs]]="","",VLOOKUP(T_Channel[[#This Row],[Safekeeping of logs]],T_List_LogMode[],2,FALSE))</f>
        <v/>
      </c>
      <c r="V4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79" spans="2:22" x14ac:dyDescent="0.25">
      <c r="B479" s="7"/>
      <c r="C479" s="7"/>
      <c r="D479" s="7"/>
      <c r="E479" s="7"/>
      <c r="F479" s="6"/>
      <c r="G479" s="6"/>
      <c r="H4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79" s="22"/>
      <c r="J479" s="7"/>
      <c r="K479" s="43"/>
      <c r="L4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79" s="27" t="str">
        <f>IF(T_Channel[[#This Row],[ProviderName]]="","",COUNTIF($L$12:$L$9999,T_Channel[[#This Row],[ProviderName]]))</f>
        <v/>
      </c>
      <c r="N479" s="27" t="str">
        <f>IF(T_Channel[[#This Row],[Query]]="","Empty","Defined")</f>
        <v>Empty</v>
      </c>
      <c r="O4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7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79" s="21" t="str">
        <f>IF(T_Channel[[#This Row],[Check]]&lt;&gt;"OK","",ReferenceData!$L$5 &amp; "\" &amp; T_Channel[[#This Row],[ChannelNameFolder1]] &amp; "\" &amp; T_Channel[[#This Row],[ChannelNameFolder2]])</f>
        <v/>
      </c>
      <c r="S479" s="21" t="str">
        <f>IF(T_Channel[[#This Row],[Check]]&lt;&gt;"OK","", T_Channel[[#This Row],[ChannelSymbol]] &amp; ".evtx" )</f>
        <v/>
      </c>
      <c r="T479" s="21" t="str">
        <f>IF(T_Channel[[#This Row],[Check]]&lt;&gt;"OK","", T_Channel[[#This Row],[LogFolder]] &amp; "\" &amp; T_Channel[[#This Row],[LogFile]])</f>
        <v/>
      </c>
      <c r="U479" s="21" t="str">
        <f>IF(T_Channel[[#This Row],[Safekeeping of logs]]="","",VLOOKUP(T_Channel[[#This Row],[Safekeeping of logs]],T_List_LogMode[],2,FALSE))</f>
        <v/>
      </c>
      <c r="V4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0" spans="2:22" x14ac:dyDescent="0.25">
      <c r="B480" s="7"/>
      <c r="C480" s="7"/>
      <c r="D480" s="7"/>
      <c r="E480" s="7"/>
      <c r="F480" s="6"/>
      <c r="G480" s="6"/>
      <c r="H4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0" s="22"/>
      <c r="J480" s="7"/>
      <c r="K480" s="43"/>
      <c r="L4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0" s="27" t="str">
        <f>IF(T_Channel[[#This Row],[ProviderName]]="","",COUNTIF($L$12:$L$9999,T_Channel[[#This Row],[ProviderName]]))</f>
        <v/>
      </c>
      <c r="N480" s="27" t="str">
        <f>IF(T_Channel[[#This Row],[Query]]="","Empty","Defined")</f>
        <v>Empty</v>
      </c>
      <c r="O4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0" s="21" t="str">
        <f>IF(T_Channel[[#This Row],[Check]]&lt;&gt;"OK","",ReferenceData!$L$5 &amp; "\" &amp; T_Channel[[#This Row],[ChannelNameFolder1]] &amp; "\" &amp; T_Channel[[#This Row],[ChannelNameFolder2]])</f>
        <v/>
      </c>
      <c r="S480" s="21" t="str">
        <f>IF(T_Channel[[#This Row],[Check]]&lt;&gt;"OK","", T_Channel[[#This Row],[ChannelSymbol]] &amp; ".evtx" )</f>
        <v/>
      </c>
      <c r="T480" s="21" t="str">
        <f>IF(T_Channel[[#This Row],[Check]]&lt;&gt;"OK","", T_Channel[[#This Row],[LogFolder]] &amp; "\" &amp; T_Channel[[#This Row],[LogFile]])</f>
        <v/>
      </c>
      <c r="U480" s="21" t="str">
        <f>IF(T_Channel[[#This Row],[Safekeeping of logs]]="","",VLOOKUP(T_Channel[[#This Row],[Safekeeping of logs]],T_List_LogMode[],2,FALSE))</f>
        <v/>
      </c>
      <c r="V4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1" spans="2:22" x14ac:dyDescent="0.25">
      <c r="B481" s="7"/>
      <c r="C481" s="7"/>
      <c r="D481" s="7"/>
      <c r="E481" s="7"/>
      <c r="F481" s="6"/>
      <c r="G481" s="6"/>
      <c r="H4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1" s="22"/>
      <c r="J481" s="7"/>
      <c r="K481" s="43"/>
      <c r="L4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1" s="27" t="str">
        <f>IF(T_Channel[[#This Row],[ProviderName]]="","",COUNTIF($L$12:$L$9999,T_Channel[[#This Row],[ProviderName]]))</f>
        <v/>
      </c>
      <c r="N481" s="27" t="str">
        <f>IF(T_Channel[[#This Row],[Query]]="","Empty","Defined")</f>
        <v>Empty</v>
      </c>
      <c r="O4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1" s="21" t="str">
        <f>IF(T_Channel[[#This Row],[Check]]&lt;&gt;"OK","",ReferenceData!$L$5 &amp; "\" &amp; T_Channel[[#This Row],[ChannelNameFolder1]] &amp; "\" &amp; T_Channel[[#This Row],[ChannelNameFolder2]])</f>
        <v/>
      </c>
      <c r="S481" s="21" t="str">
        <f>IF(T_Channel[[#This Row],[Check]]&lt;&gt;"OK","", T_Channel[[#This Row],[ChannelSymbol]] &amp; ".evtx" )</f>
        <v/>
      </c>
      <c r="T481" s="21" t="str">
        <f>IF(T_Channel[[#This Row],[Check]]&lt;&gt;"OK","", T_Channel[[#This Row],[LogFolder]] &amp; "\" &amp; T_Channel[[#This Row],[LogFile]])</f>
        <v/>
      </c>
      <c r="U481" s="21" t="str">
        <f>IF(T_Channel[[#This Row],[Safekeeping of logs]]="","",VLOOKUP(T_Channel[[#This Row],[Safekeeping of logs]],T_List_LogMode[],2,FALSE))</f>
        <v/>
      </c>
      <c r="V4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2" spans="2:22" x14ac:dyDescent="0.25">
      <c r="B482" s="7"/>
      <c r="C482" s="7"/>
      <c r="D482" s="7"/>
      <c r="E482" s="7"/>
      <c r="F482" s="6"/>
      <c r="G482" s="6"/>
      <c r="H4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2" s="22"/>
      <c r="J482" s="7"/>
      <c r="K482" s="43"/>
      <c r="L4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2" s="27" t="str">
        <f>IF(T_Channel[[#This Row],[ProviderName]]="","",COUNTIF($L$12:$L$9999,T_Channel[[#This Row],[ProviderName]]))</f>
        <v/>
      </c>
      <c r="N482" s="27" t="str">
        <f>IF(T_Channel[[#This Row],[Query]]="","Empty","Defined")</f>
        <v>Empty</v>
      </c>
      <c r="O4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2" s="21" t="str">
        <f>IF(T_Channel[[#This Row],[Check]]&lt;&gt;"OK","",ReferenceData!$L$5 &amp; "\" &amp; T_Channel[[#This Row],[ChannelNameFolder1]] &amp; "\" &amp; T_Channel[[#This Row],[ChannelNameFolder2]])</f>
        <v/>
      </c>
      <c r="S482" s="21" t="str">
        <f>IF(T_Channel[[#This Row],[Check]]&lt;&gt;"OK","", T_Channel[[#This Row],[ChannelSymbol]] &amp; ".evtx" )</f>
        <v/>
      </c>
      <c r="T482" s="21" t="str">
        <f>IF(T_Channel[[#This Row],[Check]]&lt;&gt;"OK","", T_Channel[[#This Row],[LogFolder]] &amp; "\" &amp; T_Channel[[#This Row],[LogFile]])</f>
        <v/>
      </c>
      <c r="U482" s="21" t="str">
        <f>IF(T_Channel[[#This Row],[Safekeeping of logs]]="","",VLOOKUP(T_Channel[[#This Row],[Safekeeping of logs]],T_List_LogMode[],2,FALSE))</f>
        <v/>
      </c>
      <c r="V4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3" spans="2:22" x14ac:dyDescent="0.25">
      <c r="B483" s="7"/>
      <c r="C483" s="7"/>
      <c r="D483" s="7"/>
      <c r="E483" s="7"/>
      <c r="F483" s="6"/>
      <c r="G483" s="6"/>
      <c r="H4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3" s="22"/>
      <c r="J483" s="7"/>
      <c r="K483" s="43"/>
      <c r="L4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3" s="27" t="str">
        <f>IF(T_Channel[[#This Row],[ProviderName]]="","",COUNTIF($L$12:$L$9999,T_Channel[[#This Row],[ProviderName]]))</f>
        <v/>
      </c>
      <c r="N483" s="27" t="str">
        <f>IF(T_Channel[[#This Row],[Query]]="","Empty","Defined")</f>
        <v>Empty</v>
      </c>
      <c r="O4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3" s="21" t="str">
        <f>IF(T_Channel[[#This Row],[Check]]&lt;&gt;"OK","",ReferenceData!$L$5 &amp; "\" &amp; T_Channel[[#This Row],[ChannelNameFolder1]] &amp; "\" &amp; T_Channel[[#This Row],[ChannelNameFolder2]])</f>
        <v/>
      </c>
      <c r="S483" s="21" t="str">
        <f>IF(T_Channel[[#This Row],[Check]]&lt;&gt;"OK","", T_Channel[[#This Row],[ChannelSymbol]] &amp; ".evtx" )</f>
        <v/>
      </c>
      <c r="T483" s="21" t="str">
        <f>IF(T_Channel[[#This Row],[Check]]&lt;&gt;"OK","", T_Channel[[#This Row],[LogFolder]] &amp; "\" &amp; T_Channel[[#This Row],[LogFile]])</f>
        <v/>
      </c>
      <c r="U483" s="21" t="str">
        <f>IF(T_Channel[[#This Row],[Safekeeping of logs]]="","",VLOOKUP(T_Channel[[#This Row],[Safekeeping of logs]],T_List_LogMode[],2,FALSE))</f>
        <v/>
      </c>
      <c r="V4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4" spans="2:22" x14ac:dyDescent="0.25">
      <c r="B484" s="7"/>
      <c r="C484" s="7"/>
      <c r="D484" s="7"/>
      <c r="E484" s="7"/>
      <c r="F484" s="6"/>
      <c r="G484" s="6"/>
      <c r="H4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4" s="22"/>
      <c r="J484" s="7"/>
      <c r="K484" s="43"/>
      <c r="L4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4" s="27" t="str">
        <f>IF(T_Channel[[#This Row],[ProviderName]]="","",COUNTIF($L$12:$L$9999,T_Channel[[#This Row],[ProviderName]]))</f>
        <v/>
      </c>
      <c r="N484" s="27" t="str">
        <f>IF(T_Channel[[#This Row],[Query]]="","Empty","Defined")</f>
        <v>Empty</v>
      </c>
      <c r="O4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4" s="21" t="str">
        <f>IF(T_Channel[[#This Row],[Check]]&lt;&gt;"OK","",ReferenceData!$L$5 &amp; "\" &amp; T_Channel[[#This Row],[ChannelNameFolder1]] &amp; "\" &amp; T_Channel[[#This Row],[ChannelNameFolder2]])</f>
        <v/>
      </c>
      <c r="S484" s="21" t="str">
        <f>IF(T_Channel[[#This Row],[Check]]&lt;&gt;"OK","", T_Channel[[#This Row],[ChannelSymbol]] &amp; ".evtx" )</f>
        <v/>
      </c>
      <c r="T484" s="21" t="str">
        <f>IF(T_Channel[[#This Row],[Check]]&lt;&gt;"OK","", T_Channel[[#This Row],[LogFolder]] &amp; "\" &amp; T_Channel[[#This Row],[LogFile]])</f>
        <v/>
      </c>
      <c r="U484" s="21" t="str">
        <f>IF(T_Channel[[#This Row],[Safekeeping of logs]]="","",VLOOKUP(T_Channel[[#This Row],[Safekeeping of logs]],T_List_LogMode[],2,FALSE))</f>
        <v/>
      </c>
      <c r="V4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5" spans="2:22" x14ac:dyDescent="0.25">
      <c r="B485" s="7"/>
      <c r="C485" s="7"/>
      <c r="D485" s="7"/>
      <c r="E485" s="7"/>
      <c r="F485" s="6"/>
      <c r="G485" s="6"/>
      <c r="H4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5" s="22"/>
      <c r="J485" s="7"/>
      <c r="K485" s="43"/>
      <c r="L4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5" s="27" t="str">
        <f>IF(T_Channel[[#This Row],[ProviderName]]="","",COUNTIF($L$12:$L$9999,T_Channel[[#This Row],[ProviderName]]))</f>
        <v/>
      </c>
      <c r="N485" s="27" t="str">
        <f>IF(T_Channel[[#This Row],[Query]]="","Empty","Defined")</f>
        <v>Empty</v>
      </c>
      <c r="O4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5" s="21" t="str">
        <f>IF(T_Channel[[#This Row],[Check]]&lt;&gt;"OK","",ReferenceData!$L$5 &amp; "\" &amp; T_Channel[[#This Row],[ChannelNameFolder1]] &amp; "\" &amp; T_Channel[[#This Row],[ChannelNameFolder2]])</f>
        <v/>
      </c>
      <c r="S485" s="21" t="str">
        <f>IF(T_Channel[[#This Row],[Check]]&lt;&gt;"OK","", T_Channel[[#This Row],[ChannelSymbol]] &amp; ".evtx" )</f>
        <v/>
      </c>
      <c r="T485" s="21" t="str">
        <f>IF(T_Channel[[#This Row],[Check]]&lt;&gt;"OK","", T_Channel[[#This Row],[LogFolder]] &amp; "\" &amp; T_Channel[[#This Row],[LogFile]])</f>
        <v/>
      </c>
      <c r="U485" s="21" t="str">
        <f>IF(T_Channel[[#This Row],[Safekeeping of logs]]="","",VLOOKUP(T_Channel[[#This Row],[Safekeeping of logs]],T_List_LogMode[],2,FALSE))</f>
        <v/>
      </c>
      <c r="V4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6" spans="2:22" x14ac:dyDescent="0.25">
      <c r="B486" s="7"/>
      <c r="C486" s="7"/>
      <c r="D486" s="7"/>
      <c r="E486" s="7"/>
      <c r="F486" s="6"/>
      <c r="G486" s="6"/>
      <c r="H4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6" s="22"/>
      <c r="J486" s="7"/>
      <c r="K486" s="43"/>
      <c r="L4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6" s="27" t="str">
        <f>IF(T_Channel[[#This Row],[ProviderName]]="","",COUNTIF($L$12:$L$9999,T_Channel[[#This Row],[ProviderName]]))</f>
        <v/>
      </c>
      <c r="N486" s="27" t="str">
        <f>IF(T_Channel[[#This Row],[Query]]="","Empty","Defined")</f>
        <v>Empty</v>
      </c>
      <c r="O4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6" s="21" t="str">
        <f>IF(T_Channel[[#This Row],[Check]]&lt;&gt;"OK","",ReferenceData!$L$5 &amp; "\" &amp; T_Channel[[#This Row],[ChannelNameFolder1]] &amp; "\" &amp; T_Channel[[#This Row],[ChannelNameFolder2]])</f>
        <v/>
      </c>
      <c r="S486" s="21" t="str">
        <f>IF(T_Channel[[#This Row],[Check]]&lt;&gt;"OK","", T_Channel[[#This Row],[ChannelSymbol]] &amp; ".evtx" )</f>
        <v/>
      </c>
      <c r="T486" s="21" t="str">
        <f>IF(T_Channel[[#This Row],[Check]]&lt;&gt;"OK","", T_Channel[[#This Row],[LogFolder]] &amp; "\" &amp; T_Channel[[#This Row],[LogFile]])</f>
        <v/>
      </c>
      <c r="U486" s="21" t="str">
        <f>IF(T_Channel[[#This Row],[Safekeeping of logs]]="","",VLOOKUP(T_Channel[[#This Row],[Safekeeping of logs]],T_List_LogMode[],2,FALSE))</f>
        <v/>
      </c>
      <c r="V4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7" spans="2:22" x14ac:dyDescent="0.25">
      <c r="B487" s="7"/>
      <c r="C487" s="7"/>
      <c r="D487" s="7"/>
      <c r="E487" s="7"/>
      <c r="F487" s="6"/>
      <c r="G487" s="6"/>
      <c r="H4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7" s="22"/>
      <c r="J487" s="7"/>
      <c r="K487" s="43"/>
      <c r="L4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7" s="27" t="str">
        <f>IF(T_Channel[[#This Row],[ProviderName]]="","",COUNTIF($L$12:$L$9999,T_Channel[[#This Row],[ProviderName]]))</f>
        <v/>
      </c>
      <c r="N487" s="27" t="str">
        <f>IF(T_Channel[[#This Row],[Query]]="","Empty","Defined")</f>
        <v>Empty</v>
      </c>
      <c r="O48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7" s="21" t="str">
        <f>IF(T_Channel[[#This Row],[Check]]&lt;&gt;"OK","",ReferenceData!$L$5 &amp; "\" &amp; T_Channel[[#This Row],[ChannelNameFolder1]] &amp; "\" &amp; T_Channel[[#This Row],[ChannelNameFolder2]])</f>
        <v/>
      </c>
      <c r="S487" s="21" t="str">
        <f>IF(T_Channel[[#This Row],[Check]]&lt;&gt;"OK","", T_Channel[[#This Row],[ChannelSymbol]] &amp; ".evtx" )</f>
        <v/>
      </c>
      <c r="T487" s="21" t="str">
        <f>IF(T_Channel[[#This Row],[Check]]&lt;&gt;"OK","", T_Channel[[#This Row],[LogFolder]] &amp; "\" &amp; T_Channel[[#This Row],[LogFile]])</f>
        <v/>
      </c>
      <c r="U487" s="21" t="str">
        <f>IF(T_Channel[[#This Row],[Safekeeping of logs]]="","",VLOOKUP(T_Channel[[#This Row],[Safekeeping of logs]],T_List_LogMode[],2,FALSE))</f>
        <v/>
      </c>
      <c r="V4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8" spans="2:22" x14ac:dyDescent="0.25">
      <c r="B488" s="7"/>
      <c r="C488" s="7"/>
      <c r="D488" s="7"/>
      <c r="E488" s="7"/>
      <c r="F488" s="6"/>
      <c r="G488" s="6"/>
      <c r="H4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8" s="22"/>
      <c r="J488" s="7"/>
      <c r="K488" s="43"/>
      <c r="L4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8" s="27" t="str">
        <f>IF(T_Channel[[#This Row],[ProviderName]]="","",COUNTIF($L$12:$L$9999,T_Channel[[#This Row],[ProviderName]]))</f>
        <v/>
      </c>
      <c r="N488" s="27" t="str">
        <f>IF(T_Channel[[#This Row],[Query]]="","Empty","Defined")</f>
        <v>Empty</v>
      </c>
      <c r="O4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8" s="21" t="str">
        <f>IF(T_Channel[[#This Row],[Check]]&lt;&gt;"OK","",ReferenceData!$L$5 &amp; "\" &amp; T_Channel[[#This Row],[ChannelNameFolder1]] &amp; "\" &amp; T_Channel[[#This Row],[ChannelNameFolder2]])</f>
        <v/>
      </c>
      <c r="S488" s="21" t="str">
        <f>IF(T_Channel[[#This Row],[Check]]&lt;&gt;"OK","", T_Channel[[#This Row],[ChannelSymbol]] &amp; ".evtx" )</f>
        <v/>
      </c>
      <c r="T488" s="21" t="str">
        <f>IF(T_Channel[[#This Row],[Check]]&lt;&gt;"OK","", T_Channel[[#This Row],[LogFolder]] &amp; "\" &amp; T_Channel[[#This Row],[LogFile]])</f>
        <v/>
      </c>
      <c r="U488" s="21" t="str">
        <f>IF(T_Channel[[#This Row],[Safekeeping of logs]]="","",VLOOKUP(T_Channel[[#This Row],[Safekeeping of logs]],T_List_LogMode[],2,FALSE))</f>
        <v/>
      </c>
      <c r="V4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89" spans="2:22" x14ac:dyDescent="0.25">
      <c r="B489" s="7"/>
      <c r="C489" s="7"/>
      <c r="D489" s="7"/>
      <c r="E489" s="7"/>
      <c r="F489" s="6"/>
      <c r="G489" s="6"/>
      <c r="H4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89" s="22"/>
      <c r="J489" s="7"/>
      <c r="K489" s="43"/>
      <c r="L4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89" s="27" t="str">
        <f>IF(T_Channel[[#This Row],[ProviderName]]="","",COUNTIF($L$12:$L$9999,T_Channel[[#This Row],[ProviderName]]))</f>
        <v/>
      </c>
      <c r="N489" s="27" t="str">
        <f>IF(T_Channel[[#This Row],[Query]]="","Empty","Defined")</f>
        <v>Empty</v>
      </c>
      <c r="O4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8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89" s="21" t="str">
        <f>IF(T_Channel[[#This Row],[Check]]&lt;&gt;"OK","",ReferenceData!$L$5 &amp; "\" &amp; T_Channel[[#This Row],[ChannelNameFolder1]] &amp; "\" &amp; T_Channel[[#This Row],[ChannelNameFolder2]])</f>
        <v/>
      </c>
      <c r="S489" s="21" t="str">
        <f>IF(T_Channel[[#This Row],[Check]]&lt;&gt;"OK","", T_Channel[[#This Row],[ChannelSymbol]] &amp; ".evtx" )</f>
        <v/>
      </c>
      <c r="T489" s="21" t="str">
        <f>IF(T_Channel[[#This Row],[Check]]&lt;&gt;"OK","", T_Channel[[#This Row],[LogFolder]] &amp; "\" &amp; T_Channel[[#This Row],[LogFile]])</f>
        <v/>
      </c>
      <c r="U489" s="21" t="str">
        <f>IF(T_Channel[[#This Row],[Safekeeping of logs]]="","",VLOOKUP(T_Channel[[#This Row],[Safekeeping of logs]],T_List_LogMode[],2,FALSE))</f>
        <v/>
      </c>
      <c r="V4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0" spans="2:22" x14ac:dyDescent="0.25">
      <c r="B490" s="7"/>
      <c r="C490" s="7"/>
      <c r="D490" s="7"/>
      <c r="E490" s="7"/>
      <c r="F490" s="6"/>
      <c r="G490" s="6"/>
      <c r="H4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0" s="22"/>
      <c r="J490" s="7"/>
      <c r="K490" s="43"/>
      <c r="L4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0" s="27" t="str">
        <f>IF(T_Channel[[#This Row],[ProviderName]]="","",COUNTIF($L$12:$L$9999,T_Channel[[#This Row],[ProviderName]]))</f>
        <v/>
      </c>
      <c r="N490" s="27" t="str">
        <f>IF(T_Channel[[#This Row],[Query]]="","Empty","Defined")</f>
        <v>Empty</v>
      </c>
      <c r="O4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0" s="21" t="str">
        <f>IF(T_Channel[[#This Row],[Check]]&lt;&gt;"OK","",ReferenceData!$L$5 &amp; "\" &amp; T_Channel[[#This Row],[ChannelNameFolder1]] &amp; "\" &amp; T_Channel[[#This Row],[ChannelNameFolder2]])</f>
        <v/>
      </c>
      <c r="S490" s="21" t="str">
        <f>IF(T_Channel[[#This Row],[Check]]&lt;&gt;"OK","", T_Channel[[#This Row],[ChannelSymbol]] &amp; ".evtx" )</f>
        <v/>
      </c>
      <c r="T490" s="21" t="str">
        <f>IF(T_Channel[[#This Row],[Check]]&lt;&gt;"OK","", T_Channel[[#This Row],[LogFolder]] &amp; "\" &amp; T_Channel[[#This Row],[LogFile]])</f>
        <v/>
      </c>
      <c r="U490" s="21" t="str">
        <f>IF(T_Channel[[#This Row],[Safekeeping of logs]]="","",VLOOKUP(T_Channel[[#This Row],[Safekeeping of logs]],T_List_LogMode[],2,FALSE))</f>
        <v/>
      </c>
      <c r="V4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1" spans="2:22" x14ac:dyDescent="0.25">
      <c r="B491" s="7"/>
      <c r="C491" s="7"/>
      <c r="D491" s="7"/>
      <c r="E491" s="7"/>
      <c r="F491" s="6"/>
      <c r="G491" s="6"/>
      <c r="H4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1" s="22"/>
      <c r="J491" s="7"/>
      <c r="K491" s="43"/>
      <c r="L4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1" s="27" t="str">
        <f>IF(T_Channel[[#This Row],[ProviderName]]="","",COUNTIF($L$12:$L$9999,T_Channel[[#This Row],[ProviderName]]))</f>
        <v/>
      </c>
      <c r="N491" s="27" t="str">
        <f>IF(T_Channel[[#This Row],[Query]]="","Empty","Defined")</f>
        <v>Empty</v>
      </c>
      <c r="O4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1" s="21" t="str">
        <f>IF(T_Channel[[#This Row],[Check]]&lt;&gt;"OK","",ReferenceData!$L$5 &amp; "\" &amp; T_Channel[[#This Row],[ChannelNameFolder1]] &amp; "\" &amp; T_Channel[[#This Row],[ChannelNameFolder2]])</f>
        <v/>
      </c>
      <c r="S491" s="21" t="str">
        <f>IF(T_Channel[[#This Row],[Check]]&lt;&gt;"OK","", T_Channel[[#This Row],[ChannelSymbol]] &amp; ".evtx" )</f>
        <v/>
      </c>
      <c r="T491" s="21" t="str">
        <f>IF(T_Channel[[#This Row],[Check]]&lt;&gt;"OK","", T_Channel[[#This Row],[LogFolder]] &amp; "\" &amp; T_Channel[[#This Row],[LogFile]])</f>
        <v/>
      </c>
      <c r="U491" s="21" t="str">
        <f>IF(T_Channel[[#This Row],[Safekeeping of logs]]="","",VLOOKUP(T_Channel[[#This Row],[Safekeeping of logs]],T_List_LogMode[],2,FALSE))</f>
        <v/>
      </c>
      <c r="V4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2" spans="2:22" x14ac:dyDescent="0.25">
      <c r="B492" s="7"/>
      <c r="C492" s="7"/>
      <c r="D492" s="7"/>
      <c r="E492" s="7"/>
      <c r="F492" s="6"/>
      <c r="G492" s="6"/>
      <c r="H4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2" s="22"/>
      <c r="J492" s="7"/>
      <c r="K492" s="43"/>
      <c r="L4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2" s="27" t="str">
        <f>IF(T_Channel[[#This Row],[ProviderName]]="","",COUNTIF($L$12:$L$9999,T_Channel[[#This Row],[ProviderName]]))</f>
        <v/>
      </c>
      <c r="N492" s="27" t="str">
        <f>IF(T_Channel[[#This Row],[Query]]="","Empty","Defined")</f>
        <v>Empty</v>
      </c>
      <c r="O4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2" s="21" t="str">
        <f>IF(T_Channel[[#This Row],[Check]]&lt;&gt;"OK","",ReferenceData!$L$5 &amp; "\" &amp; T_Channel[[#This Row],[ChannelNameFolder1]] &amp; "\" &amp; T_Channel[[#This Row],[ChannelNameFolder2]])</f>
        <v/>
      </c>
      <c r="S492" s="21" t="str">
        <f>IF(T_Channel[[#This Row],[Check]]&lt;&gt;"OK","", T_Channel[[#This Row],[ChannelSymbol]] &amp; ".evtx" )</f>
        <v/>
      </c>
      <c r="T492" s="21" t="str">
        <f>IF(T_Channel[[#This Row],[Check]]&lt;&gt;"OK","", T_Channel[[#This Row],[LogFolder]] &amp; "\" &amp; T_Channel[[#This Row],[LogFile]])</f>
        <v/>
      </c>
      <c r="U492" s="21" t="str">
        <f>IF(T_Channel[[#This Row],[Safekeeping of logs]]="","",VLOOKUP(T_Channel[[#This Row],[Safekeeping of logs]],T_List_LogMode[],2,FALSE))</f>
        <v/>
      </c>
      <c r="V4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3" spans="2:22" x14ac:dyDescent="0.25">
      <c r="B493" s="7"/>
      <c r="C493" s="7"/>
      <c r="D493" s="7"/>
      <c r="E493" s="7"/>
      <c r="F493" s="6"/>
      <c r="G493" s="6"/>
      <c r="H4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3" s="22"/>
      <c r="J493" s="7"/>
      <c r="K493" s="43"/>
      <c r="L4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3" s="27" t="str">
        <f>IF(T_Channel[[#This Row],[ProviderName]]="","",COUNTIF($L$12:$L$9999,T_Channel[[#This Row],[ProviderName]]))</f>
        <v/>
      </c>
      <c r="N493" s="27" t="str">
        <f>IF(T_Channel[[#This Row],[Query]]="","Empty","Defined")</f>
        <v>Empty</v>
      </c>
      <c r="O4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3" s="21" t="str">
        <f>IF(T_Channel[[#This Row],[Check]]&lt;&gt;"OK","",ReferenceData!$L$5 &amp; "\" &amp; T_Channel[[#This Row],[ChannelNameFolder1]] &amp; "\" &amp; T_Channel[[#This Row],[ChannelNameFolder2]])</f>
        <v/>
      </c>
      <c r="S493" s="21" t="str">
        <f>IF(T_Channel[[#This Row],[Check]]&lt;&gt;"OK","", T_Channel[[#This Row],[ChannelSymbol]] &amp; ".evtx" )</f>
        <v/>
      </c>
      <c r="T493" s="21" t="str">
        <f>IF(T_Channel[[#This Row],[Check]]&lt;&gt;"OK","", T_Channel[[#This Row],[LogFolder]] &amp; "\" &amp; T_Channel[[#This Row],[LogFile]])</f>
        <v/>
      </c>
      <c r="U493" s="21" t="str">
        <f>IF(T_Channel[[#This Row],[Safekeeping of logs]]="","",VLOOKUP(T_Channel[[#This Row],[Safekeeping of logs]],T_List_LogMode[],2,FALSE))</f>
        <v/>
      </c>
      <c r="V4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4" spans="2:22" x14ac:dyDescent="0.25">
      <c r="B494" s="7"/>
      <c r="C494" s="7"/>
      <c r="D494" s="7"/>
      <c r="E494" s="7"/>
      <c r="F494" s="6"/>
      <c r="G494" s="6"/>
      <c r="H4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4" s="22"/>
      <c r="J494" s="7"/>
      <c r="K494" s="43"/>
      <c r="L4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4" s="27" t="str">
        <f>IF(T_Channel[[#This Row],[ProviderName]]="","",COUNTIF($L$12:$L$9999,T_Channel[[#This Row],[ProviderName]]))</f>
        <v/>
      </c>
      <c r="N494" s="27" t="str">
        <f>IF(T_Channel[[#This Row],[Query]]="","Empty","Defined")</f>
        <v>Empty</v>
      </c>
      <c r="O4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4" s="21" t="str">
        <f>IF(T_Channel[[#This Row],[Check]]&lt;&gt;"OK","",ReferenceData!$L$5 &amp; "\" &amp; T_Channel[[#This Row],[ChannelNameFolder1]] &amp; "\" &amp; T_Channel[[#This Row],[ChannelNameFolder2]])</f>
        <v/>
      </c>
      <c r="S494" s="21" t="str">
        <f>IF(T_Channel[[#This Row],[Check]]&lt;&gt;"OK","", T_Channel[[#This Row],[ChannelSymbol]] &amp; ".evtx" )</f>
        <v/>
      </c>
      <c r="T494" s="21" t="str">
        <f>IF(T_Channel[[#This Row],[Check]]&lt;&gt;"OK","", T_Channel[[#This Row],[LogFolder]] &amp; "\" &amp; T_Channel[[#This Row],[LogFile]])</f>
        <v/>
      </c>
      <c r="U494" s="21" t="str">
        <f>IF(T_Channel[[#This Row],[Safekeeping of logs]]="","",VLOOKUP(T_Channel[[#This Row],[Safekeeping of logs]],T_List_LogMode[],2,FALSE))</f>
        <v/>
      </c>
      <c r="V4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5" spans="2:22" x14ac:dyDescent="0.25">
      <c r="B495" s="7"/>
      <c r="C495" s="7"/>
      <c r="D495" s="7"/>
      <c r="E495" s="7"/>
      <c r="F495" s="6"/>
      <c r="G495" s="6"/>
      <c r="H4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5" s="22"/>
      <c r="J495" s="7"/>
      <c r="K495" s="43"/>
      <c r="L4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5" s="27" t="str">
        <f>IF(T_Channel[[#This Row],[ProviderName]]="","",COUNTIF($L$12:$L$9999,T_Channel[[#This Row],[ProviderName]]))</f>
        <v/>
      </c>
      <c r="N495" s="27" t="str">
        <f>IF(T_Channel[[#This Row],[Query]]="","Empty","Defined")</f>
        <v>Empty</v>
      </c>
      <c r="O4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5" s="21" t="str">
        <f>IF(T_Channel[[#This Row],[Check]]&lt;&gt;"OK","",ReferenceData!$L$5 &amp; "\" &amp; T_Channel[[#This Row],[ChannelNameFolder1]] &amp; "\" &amp; T_Channel[[#This Row],[ChannelNameFolder2]])</f>
        <v/>
      </c>
      <c r="S495" s="21" t="str">
        <f>IF(T_Channel[[#This Row],[Check]]&lt;&gt;"OK","", T_Channel[[#This Row],[ChannelSymbol]] &amp; ".evtx" )</f>
        <v/>
      </c>
      <c r="T495" s="21" t="str">
        <f>IF(T_Channel[[#This Row],[Check]]&lt;&gt;"OK","", T_Channel[[#This Row],[LogFolder]] &amp; "\" &amp; T_Channel[[#This Row],[LogFile]])</f>
        <v/>
      </c>
      <c r="U495" s="21" t="str">
        <f>IF(T_Channel[[#This Row],[Safekeeping of logs]]="","",VLOOKUP(T_Channel[[#This Row],[Safekeeping of logs]],T_List_LogMode[],2,FALSE))</f>
        <v/>
      </c>
      <c r="V4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6" spans="2:22" x14ac:dyDescent="0.25">
      <c r="B496" s="7"/>
      <c r="C496" s="7"/>
      <c r="D496" s="7"/>
      <c r="E496" s="7"/>
      <c r="F496" s="6"/>
      <c r="G496" s="6"/>
      <c r="H4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6" s="22"/>
      <c r="J496" s="7"/>
      <c r="K496" s="43"/>
      <c r="L4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6" s="27" t="str">
        <f>IF(T_Channel[[#This Row],[ProviderName]]="","",COUNTIF($L$12:$L$9999,T_Channel[[#This Row],[ProviderName]]))</f>
        <v/>
      </c>
      <c r="N496" s="27" t="str">
        <f>IF(T_Channel[[#This Row],[Query]]="","Empty","Defined")</f>
        <v>Empty</v>
      </c>
      <c r="O4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6" s="21" t="str">
        <f>IF(T_Channel[[#This Row],[Check]]&lt;&gt;"OK","",ReferenceData!$L$5 &amp; "\" &amp; T_Channel[[#This Row],[ChannelNameFolder1]] &amp; "\" &amp; T_Channel[[#This Row],[ChannelNameFolder2]])</f>
        <v/>
      </c>
      <c r="S496" s="21" t="str">
        <f>IF(T_Channel[[#This Row],[Check]]&lt;&gt;"OK","", T_Channel[[#This Row],[ChannelSymbol]] &amp; ".evtx" )</f>
        <v/>
      </c>
      <c r="T496" s="21" t="str">
        <f>IF(T_Channel[[#This Row],[Check]]&lt;&gt;"OK","", T_Channel[[#This Row],[LogFolder]] &amp; "\" &amp; T_Channel[[#This Row],[LogFile]])</f>
        <v/>
      </c>
      <c r="U496" s="21" t="str">
        <f>IF(T_Channel[[#This Row],[Safekeeping of logs]]="","",VLOOKUP(T_Channel[[#This Row],[Safekeeping of logs]],T_List_LogMode[],2,FALSE))</f>
        <v/>
      </c>
      <c r="V4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7" spans="2:22" x14ac:dyDescent="0.25">
      <c r="B497" s="7"/>
      <c r="C497" s="7"/>
      <c r="D497" s="7"/>
      <c r="E497" s="7"/>
      <c r="F497" s="6"/>
      <c r="G497" s="6"/>
      <c r="H4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7" s="22"/>
      <c r="J497" s="7"/>
      <c r="K497" s="43"/>
      <c r="L4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7" s="27" t="str">
        <f>IF(T_Channel[[#This Row],[ProviderName]]="","",COUNTIF($L$12:$L$9999,T_Channel[[#This Row],[ProviderName]]))</f>
        <v/>
      </c>
      <c r="N497" s="27" t="str">
        <f>IF(T_Channel[[#This Row],[Query]]="","Empty","Defined")</f>
        <v>Empty</v>
      </c>
      <c r="O4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7" s="21" t="str">
        <f>IF(T_Channel[[#This Row],[Check]]&lt;&gt;"OK","",ReferenceData!$L$5 &amp; "\" &amp; T_Channel[[#This Row],[ChannelNameFolder1]] &amp; "\" &amp; T_Channel[[#This Row],[ChannelNameFolder2]])</f>
        <v/>
      </c>
      <c r="S497" s="21" t="str">
        <f>IF(T_Channel[[#This Row],[Check]]&lt;&gt;"OK","", T_Channel[[#This Row],[ChannelSymbol]] &amp; ".evtx" )</f>
        <v/>
      </c>
      <c r="T497" s="21" t="str">
        <f>IF(T_Channel[[#This Row],[Check]]&lt;&gt;"OK","", T_Channel[[#This Row],[LogFolder]] &amp; "\" &amp; T_Channel[[#This Row],[LogFile]])</f>
        <v/>
      </c>
      <c r="U497" s="21" t="str">
        <f>IF(T_Channel[[#This Row],[Safekeeping of logs]]="","",VLOOKUP(T_Channel[[#This Row],[Safekeeping of logs]],T_List_LogMode[],2,FALSE))</f>
        <v/>
      </c>
      <c r="V4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8" spans="2:22" x14ac:dyDescent="0.25">
      <c r="B498" s="7"/>
      <c r="C498" s="7"/>
      <c r="D498" s="7"/>
      <c r="E498" s="7"/>
      <c r="F498" s="6"/>
      <c r="G498" s="6"/>
      <c r="H4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8" s="22"/>
      <c r="J498" s="7"/>
      <c r="K498" s="43"/>
      <c r="L4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8" s="27" t="str">
        <f>IF(T_Channel[[#This Row],[ProviderName]]="","",COUNTIF($L$12:$L$9999,T_Channel[[#This Row],[ProviderName]]))</f>
        <v/>
      </c>
      <c r="N498" s="27" t="str">
        <f>IF(T_Channel[[#This Row],[Query]]="","Empty","Defined")</f>
        <v>Empty</v>
      </c>
      <c r="O4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8" s="21" t="str">
        <f>IF(T_Channel[[#This Row],[Check]]&lt;&gt;"OK","",ReferenceData!$L$5 &amp; "\" &amp; T_Channel[[#This Row],[ChannelNameFolder1]] &amp; "\" &amp; T_Channel[[#This Row],[ChannelNameFolder2]])</f>
        <v/>
      </c>
      <c r="S498" s="21" t="str">
        <f>IF(T_Channel[[#This Row],[Check]]&lt;&gt;"OK","", T_Channel[[#This Row],[ChannelSymbol]] &amp; ".evtx" )</f>
        <v/>
      </c>
      <c r="T498" s="21" t="str">
        <f>IF(T_Channel[[#This Row],[Check]]&lt;&gt;"OK","", T_Channel[[#This Row],[LogFolder]] &amp; "\" &amp; T_Channel[[#This Row],[LogFile]])</f>
        <v/>
      </c>
      <c r="U498" s="21" t="str">
        <f>IF(T_Channel[[#This Row],[Safekeeping of logs]]="","",VLOOKUP(T_Channel[[#This Row],[Safekeeping of logs]],T_List_LogMode[],2,FALSE))</f>
        <v/>
      </c>
      <c r="V4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499" spans="2:22" x14ac:dyDescent="0.25">
      <c r="B499" s="7"/>
      <c r="C499" s="7"/>
      <c r="D499" s="7"/>
      <c r="E499" s="7"/>
      <c r="F499" s="6"/>
      <c r="G499" s="6"/>
      <c r="H4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499" s="22"/>
      <c r="J499" s="7"/>
      <c r="K499" s="43"/>
      <c r="L4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499" s="27" t="str">
        <f>IF(T_Channel[[#This Row],[ProviderName]]="","",COUNTIF($L$12:$L$9999,T_Channel[[#This Row],[ProviderName]]))</f>
        <v/>
      </c>
      <c r="N499" s="27" t="str">
        <f>IF(T_Channel[[#This Row],[Query]]="","Empty","Defined")</f>
        <v>Empty</v>
      </c>
      <c r="O4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49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4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499" s="21" t="str">
        <f>IF(T_Channel[[#This Row],[Check]]&lt;&gt;"OK","",ReferenceData!$L$5 &amp; "\" &amp; T_Channel[[#This Row],[ChannelNameFolder1]] &amp; "\" &amp; T_Channel[[#This Row],[ChannelNameFolder2]])</f>
        <v/>
      </c>
      <c r="S499" s="21" t="str">
        <f>IF(T_Channel[[#This Row],[Check]]&lt;&gt;"OK","", T_Channel[[#This Row],[ChannelSymbol]] &amp; ".evtx" )</f>
        <v/>
      </c>
      <c r="T499" s="21" t="str">
        <f>IF(T_Channel[[#This Row],[Check]]&lt;&gt;"OK","", T_Channel[[#This Row],[LogFolder]] &amp; "\" &amp; T_Channel[[#This Row],[LogFile]])</f>
        <v/>
      </c>
      <c r="U499" s="21" t="str">
        <f>IF(T_Channel[[#This Row],[Safekeeping of logs]]="","",VLOOKUP(T_Channel[[#This Row],[Safekeeping of logs]],T_List_LogMode[],2,FALSE))</f>
        <v/>
      </c>
      <c r="V4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0" spans="2:22" x14ac:dyDescent="0.25">
      <c r="B500" s="7"/>
      <c r="C500" s="7"/>
      <c r="D500" s="7"/>
      <c r="E500" s="7"/>
      <c r="F500" s="6"/>
      <c r="G500" s="6"/>
      <c r="H5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0" s="22"/>
      <c r="J500" s="7"/>
      <c r="K500" s="43"/>
      <c r="L5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0" s="27" t="str">
        <f>IF(T_Channel[[#This Row],[ProviderName]]="","",COUNTIF($L$12:$L$9999,T_Channel[[#This Row],[ProviderName]]))</f>
        <v/>
      </c>
      <c r="N500" s="27" t="str">
        <f>IF(T_Channel[[#This Row],[Query]]="","Empty","Defined")</f>
        <v>Empty</v>
      </c>
      <c r="O5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0" s="21" t="str">
        <f>IF(T_Channel[[#This Row],[Check]]&lt;&gt;"OK","",ReferenceData!$L$5 &amp; "\" &amp; T_Channel[[#This Row],[ChannelNameFolder1]] &amp; "\" &amp; T_Channel[[#This Row],[ChannelNameFolder2]])</f>
        <v/>
      </c>
      <c r="S500" s="21" t="str">
        <f>IF(T_Channel[[#This Row],[Check]]&lt;&gt;"OK","", T_Channel[[#This Row],[ChannelSymbol]] &amp; ".evtx" )</f>
        <v/>
      </c>
      <c r="T500" s="21" t="str">
        <f>IF(T_Channel[[#This Row],[Check]]&lt;&gt;"OK","", T_Channel[[#This Row],[LogFolder]] &amp; "\" &amp; T_Channel[[#This Row],[LogFile]])</f>
        <v/>
      </c>
      <c r="U500" s="21" t="str">
        <f>IF(T_Channel[[#This Row],[Safekeeping of logs]]="","",VLOOKUP(T_Channel[[#This Row],[Safekeeping of logs]],T_List_LogMode[],2,FALSE))</f>
        <v/>
      </c>
      <c r="V5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1" spans="2:22" x14ac:dyDescent="0.25">
      <c r="B501" s="7"/>
      <c r="C501" s="7"/>
      <c r="D501" s="7"/>
      <c r="E501" s="7"/>
      <c r="F501" s="6"/>
      <c r="G501" s="6"/>
      <c r="H5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1" s="22"/>
      <c r="J501" s="7"/>
      <c r="K501" s="43"/>
      <c r="L5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1" s="27" t="str">
        <f>IF(T_Channel[[#This Row],[ProviderName]]="","",COUNTIF($L$12:$L$9999,T_Channel[[#This Row],[ProviderName]]))</f>
        <v/>
      </c>
      <c r="N501" s="27" t="str">
        <f>IF(T_Channel[[#This Row],[Query]]="","Empty","Defined")</f>
        <v>Empty</v>
      </c>
      <c r="O5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1" s="21" t="str">
        <f>IF(T_Channel[[#This Row],[Check]]&lt;&gt;"OK","",ReferenceData!$L$5 &amp; "\" &amp; T_Channel[[#This Row],[ChannelNameFolder1]] &amp; "\" &amp; T_Channel[[#This Row],[ChannelNameFolder2]])</f>
        <v/>
      </c>
      <c r="S501" s="21" t="str">
        <f>IF(T_Channel[[#This Row],[Check]]&lt;&gt;"OK","", T_Channel[[#This Row],[ChannelSymbol]] &amp; ".evtx" )</f>
        <v/>
      </c>
      <c r="T501" s="21" t="str">
        <f>IF(T_Channel[[#This Row],[Check]]&lt;&gt;"OK","", T_Channel[[#This Row],[LogFolder]] &amp; "\" &amp; T_Channel[[#This Row],[LogFile]])</f>
        <v/>
      </c>
      <c r="U501" s="21" t="str">
        <f>IF(T_Channel[[#This Row],[Safekeeping of logs]]="","",VLOOKUP(T_Channel[[#This Row],[Safekeeping of logs]],T_List_LogMode[],2,FALSE))</f>
        <v/>
      </c>
      <c r="V5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2" spans="2:22" x14ac:dyDescent="0.25">
      <c r="B502" s="7"/>
      <c r="C502" s="7"/>
      <c r="D502" s="7"/>
      <c r="E502" s="7"/>
      <c r="F502" s="6"/>
      <c r="G502" s="6"/>
      <c r="H5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2" s="22"/>
      <c r="J502" s="7"/>
      <c r="K502" s="43"/>
      <c r="L5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2" s="27" t="str">
        <f>IF(T_Channel[[#This Row],[ProviderName]]="","",COUNTIF($L$12:$L$9999,T_Channel[[#This Row],[ProviderName]]))</f>
        <v/>
      </c>
      <c r="N502" s="27" t="str">
        <f>IF(T_Channel[[#This Row],[Query]]="","Empty","Defined")</f>
        <v>Empty</v>
      </c>
      <c r="O5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2" s="21" t="str">
        <f>IF(T_Channel[[#This Row],[Check]]&lt;&gt;"OK","",ReferenceData!$L$5 &amp; "\" &amp; T_Channel[[#This Row],[ChannelNameFolder1]] &amp; "\" &amp; T_Channel[[#This Row],[ChannelNameFolder2]])</f>
        <v/>
      </c>
      <c r="S502" s="21" t="str">
        <f>IF(T_Channel[[#This Row],[Check]]&lt;&gt;"OK","", T_Channel[[#This Row],[ChannelSymbol]] &amp; ".evtx" )</f>
        <v/>
      </c>
      <c r="T502" s="21" t="str">
        <f>IF(T_Channel[[#This Row],[Check]]&lt;&gt;"OK","", T_Channel[[#This Row],[LogFolder]] &amp; "\" &amp; T_Channel[[#This Row],[LogFile]])</f>
        <v/>
      </c>
      <c r="U502" s="21" t="str">
        <f>IF(T_Channel[[#This Row],[Safekeeping of logs]]="","",VLOOKUP(T_Channel[[#This Row],[Safekeeping of logs]],T_List_LogMode[],2,FALSE))</f>
        <v/>
      </c>
      <c r="V5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3" spans="2:22" x14ac:dyDescent="0.25">
      <c r="B503" s="7"/>
      <c r="C503" s="7"/>
      <c r="D503" s="7"/>
      <c r="E503" s="7"/>
      <c r="F503" s="6"/>
      <c r="G503" s="6"/>
      <c r="H5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3" s="22"/>
      <c r="J503" s="7"/>
      <c r="K503" s="43"/>
      <c r="L5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3" s="27" t="str">
        <f>IF(T_Channel[[#This Row],[ProviderName]]="","",COUNTIF($L$12:$L$9999,T_Channel[[#This Row],[ProviderName]]))</f>
        <v/>
      </c>
      <c r="N503" s="27" t="str">
        <f>IF(T_Channel[[#This Row],[Query]]="","Empty","Defined")</f>
        <v>Empty</v>
      </c>
      <c r="O5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3" s="21" t="str">
        <f>IF(T_Channel[[#This Row],[Check]]&lt;&gt;"OK","",ReferenceData!$L$5 &amp; "\" &amp; T_Channel[[#This Row],[ChannelNameFolder1]] &amp; "\" &amp; T_Channel[[#This Row],[ChannelNameFolder2]])</f>
        <v/>
      </c>
      <c r="S503" s="21" t="str">
        <f>IF(T_Channel[[#This Row],[Check]]&lt;&gt;"OK","", T_Channel[[#This Row],[ChannelSymbol]] &amp; ".evtx" )</f>
        <v/>
      </c>
      <c r="T503" s="21" t="str">
        <f>IF(T_Channel[[#This Row],[Check]]&lt;&gt;"OK","", T_Channel[[#This Row],[LogFolder]] &amp; "\" &amp; T_Channel[[#This Row],[LogFile]])</f>
        <v/>
      </c>
      <c r="U503" s="21" t="str">
        <f>IF(T_Channel[[#This Row],[Safekeeping of logs]]="","",VLOOKUP(T_Channel[[#This Row],[Safekeeping of logs]],T_List_LogMode[],2,FALSE))</f>
        <v/>
      </c>
      <c r="V5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4" spans="2:22" x14ac:dyDescent="0.25">
      <c r="B504" s="7"/>
      <c r="C504" s="7"/>
      <c r="D504" s="7"/>
      <c r="E504" s="7"/>
      <c r="F504" s="6"/>
      <c r="G504" s="6"/>
      <c r="H5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4" s="22"/>
      <c r="J504" s="7"/>
      <c r="K504" s="43"/>
      <c r="L5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4" s="27" t="str">
        <f>IF(T_Channel[[#This Row],[ProviderName]]="","",COUNTIF($L$12:$L$9999,T_Channel[[#This Row],[ProviderName]]))</f>
        <v/>
      </c>
      <c r="N504" s="27" t="str">
        <f>IF(T_Channel[[#This Row],[Query]]="","Empty","Defined")</f>
        <v>Empty</v>
      </c>
      <c r="O5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4" s="21" t="str">
        <f>IF(T_Channel[[#This Row],[Check]]&lt;&gt;"OK","",ReferenceData!$L$5 &amp; "\" &amp; T_Channel[[#This Row],[ChannelNameFolder1]] &amp; "\" &amp; T_Channel[[#This Row],[ChannelNameFolder2]])</f>
        <v/>
      </c>
      <c r="S504" s="21" t="str">
        <f>IF(T_Channel[[#This Row],[Check]]&lt;&gt;"OK","", T_Channel[[#This Row],[ChannelSymbol]] &amp; ".evtx" )</f>
        <v/>
      </c>
      <c r="T504" s="21" t="str">
        <f>IF(T_Channel[[#This Row],[Check]]&lt;&gt;"OK","", T_Channel[[#This Row],[LogFolder]] &amp; "\" &amp; T_Channel[[#This Row],[LogFile]])</f>
        <v/>
      </c>
      <c r="U504" s="21" t="str">
        <f>IF(T_Channel[[#This Row],[Safekeeping of logs]]="","",VLOOKUP(T_Channel[[#This Row],[Safekeeping of logs]],T_List_LogMode[],2,FALSE))</f>
        <v/>
      </c>
      <c r="V5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5" spans="2:22" x14ac:dyDescent="0.25">
      <c r="B505" s="7"/>
      <c r="C505" s="7"/>
      <c r="D505" s="7"/>
      <c r="E505" s="7"/>
      <c r="F505" s="6"/>
      <c r="G505" s="6"/>
      <c r="H5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5" s="22"/>
      <c r="J505" s="7"/>
      <c r="K505" s="43"/>
      <c r="L5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5" s="27" t="str">
        <f>IF(T_Channel[[#This Row],[ProviderName]]="","",COUNTIF($L$12:$L$9999,T_Channel[[#This Row],[ProviderName]]))</f>
        <v/>
      </c>
      <c r="N505" s="27" t="str">
        <f>IF(T_Channel[[#This Row],[Query]]="","Empty","Defined")</f>
        <v>Empty</v>
      </c>
      <c r="O5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5" s="21" t="str">
        <f>IF(T_Channel[[#This Row],[Check]]&lt;&gt;"OK","",ReferenceData!$L$5 &amp; "\" &amp; T_Channel[[#This Row],[ChannelNameFolder1]] &amp; "\" &amp; T_Channel[[#This Row],[ChannelNameFolder2]])</f>
        <v/>
      </c>
      <c r="S505" s="21" t="str">
        <f>IF(T_Channel[[#This Row],[Check]]&lt;&gt;"OK","", T_Channel[[#This Row],[ChannelSymbol]] &amp; ".evtx" )</f>
        <v/>
      </c>
      <c r="T505" s="21" t="str">
        <f>IF(T_Channel[[#This Row],[Check]]&lt;&gt;"OK","", T_Channel[[#This Row],[LogFolder]] &amp; "\" &amp; T_Channel[[#This Row],[LogFile]])</f>
        <v/>
      </c>
      <c r="U505" s="21" t="str">
        <f>IF(T_Channel[[#This Row],[Safekeeping of logs]]="","",VLOOKUP(T_Channel[[#This Row],[Safekeeping of logs]],T_List_LogMode[],2,FALSE))</f>
        <v/>
      </c>
      <c r="V5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6" spans="2:22" x14ac:dyDescent="0.25">
      <c r="B506" s="7"/>
      <c r="C506" s="7"/>
      <c r="D506" s="7"/>
      <c r="E506" s="7"/>
      <c r="F506" s="6"/>
      <c r="G506" s="6"/>
      <c r="H5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6" s="22"/>
      <c r="J506" s="7"/>
      <c r="K506" s="43"/>
      <c r="L5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6" s="27" t="str">
        <f>IF(T_Channel[[#This Row],[ProviderName]]="","",COUNTIF($L$12:$L$9999,T_Channel[[#This Row],[ProviderName]]))</f>
        <v/>
      </c>
      <c r="N506" s="27" t="str">
        <f>IF(T_Channel[[#This Row],[Query]]="","Empty","Defined")</f>
        <v>Empty</v>
      </c>
      <c r="O5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6" s="21" t="str">
        <f>IF(T_Channel[[#This Row],[Check]]&lt;&gt;"OK","",ReferenceData!$L$5 &amp; "\" &amp; T_Channel[[#This Row],[ChannelNameFolder1]] &amp; "\" &amp; T_Channel[[#This Row],[ChannelNameFolder2]])</f>
        <v/>
      </c>
      <c r="S506" s="21" t="str">
        <f>IF(T_Channel[[#This Row],[Check]]&lt;&gt;"OK","", T_Channel[[#This Row],[ChannelSymbol]] &amp; ".evtx" )</f>
        <v/>
      </c>
      <c r="T506" s="21" t="str">
        <f>IF(T_Channel[[#This Row],[Check]]&lt;&gt;"OK","", T_Channel[[#This Row],[LogFolder]] &amp; "\" &amp; T_Channel[[#This Row],[LogFile]])</f>
        <v/>
      </c>
      <c r="U506" s="21" t="str">
        <f>IF(T_Channel[[#This Row],[Safekeeping of logs]]="","",VLOOKUP(T_Channel[[#This Row],[Safekeeping of logs]],T_List_LogMode[],2,FALSE))</f>
        <v/>
      </c>
      <c r="V5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7" spans="2:22" x14ac:dyDescent="0.25">
      <c r="B507" s="7"/>
      <c r="C507" s="7"/>
      <c r="D507" s="7"/>
      <c r="E507" s="7"/>
      <c r="F507" s="6"/>
      <c r="G507" s="6"/>
      <c r="H5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7" s="22"/>
      <c r="J507" s="7"/>
      <c r="K507" s="43"/>
      <c r="L5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7" s="27" t="str">
        <f>IF(T_Channel[[#This Row],[ProviderName]]="","",COUNTIF($L$12:$L$9999,T_Channel[[#This Row],[ProviderName]]))</f>
        <v/>
      </c>
      <c r="N507" s="27" t="str">
        <f>IF(T_Channel[[#This Row],[Query]]="","Empty","Defined")</f>
        <v>Empty</v>
      </c>
      <c r="O5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7" s="21" t="str">
        <f>IF(T_Channel[[#This Row],[Check]]&lt;&gt;"OK","",ReferenceData!$L$5 &amp; "\" &amp; T_Channel[[#This Row],[ChannelNameFolder1]] &amp; "\" &amp; T_Channel[[#This Row],[ChannelNameFolder2]])</f>
        <v/>
      </c>
      <c r="S507" s="21" t="str">
        <f>IF(T_Channel[[#This Row],[Check]]&lt;&gt;"OK","", T_Channel[[#This Row],[ChannelSymbol]] &amp; ".evtx" )</f>
        <v/>
      </c>
      <c r="T507" s="21" t="str">
        <f>IF(T_Channel[[#This Row],[Check]]&lt;&gt;"OK","", T_Channel[[#This Row],[LogFolder]] &amp; "\" &amp; T_Channel[[#This Row],[LogFile]])</f>
        <v/>
      </c>
      <c r="U507" s="21" t="str">
        <f>IF(T_Channel[[#This Row],[Safekeeping of logs]]="","",VLOOKUP(T_Channel[[#This Row],[Safekeeping of logs]],T_List_LogMode[],2,FALSE))</f>
        <v/>
      </c>
      <c r="V5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8" spans="2:22" x14ac:dyDescent="0.25">
      <c r="B508" s="7"/>
      <c r="C508" s="7"/>
      <c r="D508" s="7"/>
      <c r="E508" s="7"/>
      <c r="F508" s="6"/>
      <c r="G508" s="6"/>
      <c r="H5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8" s="22"/>
      <c r="J508" s="7"/>
      <c r="K508" s="43"/>
      <c r="L5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8" s="27" t="str">
        <f>IF(T_Channel[[#This Row],[ProviderName]]="","",COUNTIF($L$12:$L$9999,T_Channel[[#This Row],[ProviderName]]))</f>
        <v/>
      </c>
      <c r="N508" s="27" t="str">
        <f>IF(T_Channel[[#This Row],[Query]]="","Empty","Defined")</f>
        <v>Empty</v>
      </c>
      <c r="O5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8" s="21" t="str">
        <f>IF(T_Channel[[#This Row],[Check]]&lt;&gt;"OK","",ReferenceData!$L$5 &amp; "\" &amp; T_Channel[[#This Row],[ChannelNameFolder1]] &amp; "\" &amp; T_Channel[[#This Row],[ChannelNameFolder2]])</f>
        <v/>
      </c>
      <c r="S508" s="21" t="str">
        <f>IF(T_Channel[[#This Row],[Check]]&lt;&gt;"OK","", T_Channel[[#This Row],[ChannelSymbol]] &amp; ".evtx" )</f>
        <v/>
      </c>
      <c r="T508" s="21" t="str">
        <f>IF(T_Channel[[#This Row],[Check]]&lt;&gt;"OK","", T_Channel[[#This Row],[LogFolder]] &amp; "\" &amp; T_Channel[[#This Row],[LogFile]])</f>
        <v/>
      </c>
      <c r="U508" s="21" t="str">
        <f>IF(T_Channel[[#This Row],[Safekeeping of logs]]="","",VLOOKUP(T_Channel[[#This Row],[Safekeeping of logs]],T_List_LogMode[],2,FALSE))</f>
        <v/>
      </c>
      <c r="V5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09" spans="2:22" x14ac:dyDescent="0.25">
      <c r="B509" s="7"/>
      <c r="C509" s="7"/>
      <c r="D509" s="7"/>
      <c r="E509" s="7"/>
      <c r="F509" s="6"/>
      <c r="G509" s="6"/>
      <c r="H5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09" s="22"/>
      <c r="J509" s="7"/>
      <c r="K509" s="43"/>
      <c r="L5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09" s="27" t="str">
        <f>IF(T_Channel[[#This Row],[ProviderName]]="","",COUNTIF($L$12:$L$9999,T_Channel[[#This Row],[ProviderName]]))</f>
        <v/>
      </c>
      <c r="N509" s="27" t="str">
        <f>IF(T_Channel[[#This Row],[Query]]="","Empty","Defined")</f>
        <v>Empty</v>
      </c>
      <c r="O5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0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09" s="21" t="str">
        <f>IF(T_Channel[[#This Row],[Check]]&lt;&gt;"OK","",ReferenceData!$L$5 &amp; "\" &amp; T_Channel[[#This Row],[ChannelNameFolder1]] &amp; "\" &amp; T_Channel[[#This Row],[ChannelNameFolder2]])</f>
        <v/>
      </c>
      <c r="S509" s="21" t="str">
        <f>IF(T_Channel[[#This Row],[Check]]&lt;&gt;"OK","", T_Channel[[#This Row],[ChannelSymbol]] &amp; ".evtx" )</f>
        <v/>
      </c>
      <c r="T509" s="21" t="str">
        <f>IF(T_Channel[[#This Row],[Check]]&lt;&gt;"OK","", T_Channel[[#This Row],[LogFolder]] &amp; "\" &amp; T_Channel[[#This Row],[LogFile]])</f>
        <v/>
      </c>
      <c r="U509" s="21" t="str">
        <f>IF(T_Channel[[#This Row],[Safekeeping of logs]]="","",VLOOKUP(T_Channel[[#This Row],[Safekeeping of logs]],T_List_LogMode[],2,FALSE))</f>
        <v/>
      </c>
      <c r="V5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0" spans="2:22" x14ac:dyDescent="0.25">
      <c r="B510" s="7"/>
      <c r="C510" s="7"/>
      <c r="D510" s="7"/>
      <c r="E510" s="7"/>
      <c r="F510" s="6"/>
      <c r="G510" s="6"/>
      <c r="H5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0" s="22"/>
      <c r="J510" s="7"/>
      <c r="K510" s="43"/>
      <c r="L5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0" s="27" t="str">
        <f>IF(T_Channel[[#This Row],[ProviderName]]="","",COUNTIF($L$12:$L$9999,T_Channel[[#This Row],[ProviderName]]))</f>
        <v/>
      </c>
      <c r="N510" s="27" t="str">
        <f>IF(T_Channel[[#This Row],[Query]]="","Empty","Defined")</f>
        <v>Empty</v>
      </c>
      <c r="O5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0" s="21" t="str">
        <f>IF(T_Channel[[#This Row],[Check]]&lt;&gt;"OK","",ReferenceData!$L$5 &amp; "\" &amp; T_Channel[[#This Row],[ChannelNameFolder1]] &amp; "\" &amp; T_Channel[[#This Row],[ChannelNameFolder2]])</f>
        <v/>
      </c>
      <c r="S510" s="21" t="str">
        <f>IF(T_Channel[[#This Row],[Check]]&lt;&gt;"OK","", T_Channel[[#This Row],[ChannelSymbol]] &amp; ".evtx" )</f>
        <v/>
      </c>
      <c r="T510" s="21" t="str">
        <f>IF(T_Channel[[#This Row],[Check]]&lt;&gt;"OK","", T_Channel[[#This Row],[LogFolder]] &amp; "\" &amp; T_Channel[[#This Row],[LogFile]])</f>
        <v/>
      </c>
      <c r="U510" s="21" t="str">
        <f>IF(T_Channel[[#This Row],[Safekeeping of logs]]="","",VLOOKUP(T_Channel[[#This Row],[Safekeeping of logs]],T_List_LogMode[],2,FALSE))</f>
        <v/>
      </c>
      <c r="V5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1" spans="2:22" x14ac:dyDescent="0.25">
      <c r="B511" s="7"/>
      <c r="C511" s="7"/>
      <c r="D511" s="7"/>
      <c r="E511" s="7"/>
      <c r="F511" s="6"/>
      <c r="G511" s="6"/>
      <c r="H5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1" s="22"/>
      <c r="J511" s="7"/>
      <c r="K511" s="43"/>
      <c r="L5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1" s="27" t="str">
        <f>IF(T_Channel[[#This Row],[ProviderName]]="","",COUNTIF($L$12:$L$9999,T_Channel[[#This Row],[ProviderName]]))</f>
        <v/>
      </c>
      <c r="N511" s="27" t="str">
        <f>IF(T_Channel[[#This Row],[Query]]="","Empty","Defined")</f>
        <v>Empty</v>
      </c>
      <c r="O5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1" s="21" t="str">
        <f>IF(T_Channel[[#This Row],[Check]]&lt;&gt;"OK","",ReferenceData!$L$5 &amp; "\" &amp; T_Channel[[#This Row],[ChannelNameFolder1]] &amp; "\" &amp; T_Channel[[#This Row],[ChannelNameFolder2]])</f>
        <v/>
      </c>
      <c r="S511" s="21" t="str">
        <f>IF(T_Channel[[#This Row],[Check]]&lt;&gt;"OK","", T_Channel[[#This Row],[ChannelSymbol]] &amp; ".evtx" )</f>
        <v/>
      </c>
      <c r="T511" s="21" t="str">
        <f>IF(T_Channel[[#This Row],[Check]]&lt;&gt;"OK","", T_Channel[[#This Row],[LogFolder]] &amp; "\" &amp; T_Channel[[#This Row],[LogFile]])</f>
        <v/>
      </c>
      <c r="U511" s="21" t="str">
        <f>IF(T_Channel[[#This Row],[Safekeeping of logs]]="","",VLOOKUP(T_Channel[[#This Row],[Safekeeping of logs]],T_List_LogMode[],2,FALSE))</f>
        <v/>
      </c>
      <c r="V5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2" spans="2:22" x14ac:dyDescent="0.25">
      <c r="B512" s="7"/>
      <c r="C512" s="7"/>
      <c r="D512" s="7"/>
      <c r="E512" s="7"/>
      <c r="F512" s="6"/>
      <c r="G512" s="6"/>
      <c r="H5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2" s="22"/>
      <c r="J512" s="7"/>
      <c r="K512" s="43"/>
      <c r="L5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2" s="27" t="str">
        <f>IF(T_Channel[[#This Row],[ProviderName]]="","",COUNTIF($L$12:$L$9999,T_Channel[[#This Row],[ProviderName]]))</f>
        <v/>
      </c>
      <c r="N512" s="27" t="str">
        <f>IF(T_Channel[[#This Row],[Query]]="","Empty","Defined")</f>
        <v>Empty</v>
      </c>
      <c r="O5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2" s="21" t="str">
        <f>IF(T_Channel[[#This Row],[Check]]&lt;&gt;"OK","",ReferenceData!$L$5 &amp; "\" &amp; T_Channel[[#This Row],[ChannelNameFolder1]] &amp; "\" &amp; T_Channel[[#This Row],[ChannelNameFolder2]])</f>
        <v/>
      </c>
      <c r="S512" s="21" t="str">
        <f>IF(T_Channel[[#This Row],[Check]]&lt;&gt;"OK","", T_Channel[[#This Row],[ChannelSymbol]] &amp; ".evtx" )</f>
        <v/>
      </c>
      <c r="T512" s="21" t="str">
        <f>IF(T_Channel[[#This Row],[Check]]&lt;&gt;"OK","", T_Channel[[#This Row],[LogFolder]] &amp; "\" &amp; T_Channel[[#This Row],[LogFile]])</f>
        <v/>
      </c>
      <c r="U512" s="21" t="str">
        <f>IF(T_Channel[[#This Row],[Safekeeping of logs]]="","",VLOOKUP(T_Channel[[#This Row],[Safekeeping of logs]],T_List_LogMode[],2,FALSE))</f>
        <v/>
      </c>
      <c r="V5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3" spans="2:22" x14ac:dyDescent="0.25">
      <c r="B513" s="7"/>
      <c r="C513" s="7"/>
      <c r="D513" s="7"/>
      <c r="E513" s="7"/>
      <c r="F513" s="6"/>
      <c r="G513" s="6"/>
      <c r="H5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3" s="22"/>
      <c r="J513" s="7"/>
      <c r="K513" s="43"/>
      <c r="L5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3" s="27" t="str">
        <f>IF(T_Channel[[#This Row],[ProviderName]]="","",COUNTIF($L$12:$L$9999,T_Channel[[#This Row],[ProviderName]]))</f>
        <v/>
      </c>
      <c r="N513" s="27" t="str">
        <f>IF(T_Channel[[#This Row],[Query]]="","Empty","Defined")</f>
        <v>Empty</v>
      </c>
      <c r="O5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3" s="21" t="str">
        <f>IF(T_Channel[[#This Row],[Check]]&lt;&gt;"OK","",ReferenceData!$L$5 &amp; "\" &amp; T_Channel[[#This Row],[ChannelNameFolder1]] &amp; "\" &amp; T_Channel[[#This Row],[ChannelNameFolder2]])</f>
        <v/>
      </c>
      <c r="S513" s="21" t="str">
        <f>IF(T_Channel[[#This Row],[Check]]&lt;&gt;"OK","", T_Channel[[#This Row],[ChannelSymbol]] &amp; ".evtx" )</f>
        <v/>
      </c>
      <c r="T513" s="21" t="str">
        <f>IF(T_Channel[[#This Row],[Check]]&lt;&gt;"OK","", T_Channel[[#This Row],[LogFolder]] &amp; "\" &amp; T_Channel[[#This Row],[LogFile]])</f>
        <v/>
      </c>
      <c r="U513" s="21" t="str">
        <f>IF(T_Channel[[#This Row],[Safekeeping of logs]]="","",VLOOKUP(T_Channel[[#This Row],[Safekeeping of logs]],T_List_LogMode[],2,FALSE))</f>
        <v/>
      </c>
      <c r="V5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4" spans="2:22" x14ac:dyDescent="0.25">
      <c r="B514" s="7"/>
      <c r="C514" s="7"/>
      <c r="D514" s="7"/>
      <c r="E514" s="7"/>
      <c r="F514" s="6"/>
      <c r="G514" s="6"/>
      <c r="H5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4" s="22"/>
      <c r="J514" s="7"/>
      <c r="K514" s="43"/>
      <c r="L5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4" s="27" t="str">
        <f>IF(T_Channel[[#This Row],[ProviderName]]="","",COUNTIF($L$12:$L$9999,T_Channel[[#This Row],[ProviderName]]))</f>
        <v/>
      </c>
      <c r="N514" s="27" t="str">
        <f>IF(T_Channel[[#This Row],[Query]]="","Empty","Defined")</f>
        <v>Empty</v>
      </c>
      <c r="O5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4" s="21" t="str">
        <f>IF(T_Channel[[#This Row],[Check]]&lt;&gt;"OK","",ReferenceData!$L$5 &amp; "\" &amp; T_Channel[[#This Row],[ChannelNameFolder1]] &amp; "\" &amp; T_Channel[[#This Row],[ChannelNameFolder2]])</f>
        <v/>
      </c>
      <c r="S514" s="21" t="str">
        <f>IF(T_Channel[[#This Row],[Check]]&lt;&gt;"OK","", T_Channel[[#This Row],[ChannelSymbol]] &amp; ".evtx" )</f>
        <v/>
      </c>
      <c r="T514" s="21" t="str">
        <f>IF(T_Channel[[#This Row],[Check]]&lt;&gt;"OK","", T_Channel[[#This Row],[LogFolder]] &amp; "\" &amp; T_Channel[[#This Row],[LogFile]])</f>
        <v/>
      </c>
      <c r="U514" s="21" t="str">
        <f>IF(T_Channel[[#This Row],[Safekeeping of logs]]="","",VLOOKUP(T_Channel[[#This Row],[Safekeeping of logs]],T_List_LogMode[],2,FALSE))</f>
        <v/>
      </c>
      <c r="V5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5" spans="2:22" x14ac:dyDescent="0.25">
      <c r="B515" s="7"/>
      <c r="C515" s="7"/>
      <c r="D515" s="7"/>
      <c r="E515" s="7"/>
      <c r="F515" s="6"/>
      <c r="G515" s="6"/>
      <c r="H5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5" s="22"/>
      <c r="J515" s="7"/>
      <c r="K515" s="43"/>
      <c r="L5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5" s="27" t="str">
        <f>IF(T_Channel[[#This Row],[ProviderName]]="","",COUNTIF($L$12:$L$9999,T_Channel[[#This Row],[ProviderName]]))</f>
        <v/>
      </c>
      <c r="N515" s="27" t="str">
        <f>IF(T_Channel[[#This Row],[Query]]="","Empty","Defined")</f>
        <v>Empty</v>
      </c>
      <c r="O5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5" s="21" t="str">
        <f>IF(T_Channel[[#This Row],[Check]]&lt;&gt;"OK","",ReferenceData!$L$5 &amp; "\" &amp; T_Channel[[#This Row],[ChannelNameFolder1]] &amp; "\" &amp; T_Channel[[#This Row],[ChannelNameFolder2]])</f>
        <v/>
      </c>
      <c r="S515" s="21" t="str">
        <f>IF(T_Channel[[#This Row],[Check]]&lt;&gt;"OK","", T_Channel[[#This Row],[ChannelSymbol]] &amp; ".evtx" )</f>
        <v/>
      </c>
      <c r="T515" s="21" t="str">
        <f>IF(T_Channel[[#This Row],[Check]]&lt;&gt;"OK","", T_Channel[[#This Row],[LogFolder]] &amp; "\" &amp; T_Channel[[#This Row],[LogFile]])</f>
        <v/>
      </c>
      <c r="U515" s="21" t="str">
        <f>IF(T_Channel[[#This Row],[Safekeeping of logs]]="","",VLOOKUP(T_Channel[[#This Row],[Safekeeping of logs]],T_List_LogMode[],2,FALSE))</f>
        <v/>
      </c>
      <c r="V5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6" spans="2:22" x14ac:dyDescent="0.25">
      <c r="B516" s="7"/>
      <c r="C516" s="7"/>
      <c r="D516" s="7"/>
      <c r="E516" s="7"/>
      <c r="F516" s="6"/>
      <c r="G516" s="6"/>
      <c r="H5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6" s="22"/>
      <c r="J516" s="7"/>
      <c r="K516" s="43"/>
      <c r="L5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6" s="27" t="str">
        <f>IF(T_Channel[[#This Row],[ProviderName]]="","",COUNTIF($L$12:$L$9999,T_Channel[[#This Row],[ProviderName]]))</f>
        <v/>
      </c>
      <c r="N516" s="27" t="str">
        <f>IF(T_Channel[[#This Row],[Query]]="","Empty","Defined")</f>
        <v>Empty</v>
      </c>
      <c r="O5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6" s="21" t="str">
        <f>IF(T_Channel[[#This Row],[Check]]&lt;&gt;"OK","",ReferenceData!$L$5 &amp; "\" &amp; T_Channel[[#This Row],[ChannelNameFolder1]] &amp; "\" &amp; T_Channel[[#This Row],[ChannelNameFolder2]])</f>
        <v/>
      </c>
      <c r="S516" s="21" t="str">
        <f>IF(T_Channel[[#This Row],[Check]]&lt;&gt;"OK","", T_Channel[[#This Row],[ChannelSymbol]] &amp; ".evtx" )</f>
        <v/>
      </c>
      <c r="T516" s="21" t="str">
        <f>IF(T_Channel[[#This Row],[Check]]&lt;&gt;"OK","", T_Channel[[#This Row],[LogFolder]] &amp; "\" &amp; T_Channel[[#This Row],[LogFile]])</f>
        <v/>
      </c>
      <c r="U516" s="21" t="str">
        <f>IF(T_Channel[[#This Row],[Safekeeping of logs]]="","",VLOOKUP(T_Channel[[#This Row],[Safekeeping of logs]],T_List_LogMode[],2,FALSE))</f>
        <v/>
      </c>
      <c r="V5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7" spans="2:22" x14ac:dyDescent="0.25">
      <c r="B517" s="7"/>
      <c r="C517" s="7"/>
      <c r="D517" s="7"/>
      <c r="E517" s="7"/>
      <c r="F517" s="6"/>
      <c r="G517" s="6"/>
      <c r="H5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7" s="22"/>
      <c r="J517" s="7"/>
      <c r="K517" s="43"/>
      <c r="L5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7" s="27" t="str">
        <f>IF(T_Channel[[#This Row],[ProviderName]]="","",COUNTIF($L$12:$L$9999,T_Channel[[#This Row],[ProviderName]]))</f>
        <v/>
      </c>
      <c r="N517" s="27" t="str">
        <f>IF(T_Channel[[#This Row],[Query]]="","Empty","Defined")</f>
        <v>Empty</v>
      </c>
      <c r="O5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7" s="21" t="str">
        <f>IF(T_Channel[[#This Row],[Check]]&lt;&gt;"OK","",ReferenceData!$L$5 &amp; "\" &amp; T_Channel[[#This Row],[ChannelNameFolder1]] &amp; "\" &amp; T_Channel[[#This Row],[ChannelNameFolder2]])</f>
        <v/>
      </c>
      <c r="S517" s="21" t="str">
        <f>IF(T_Channel[[#This Row],[Check]]&lt;&gt;"OK","", T_Channel[[#This Row],[ChannelSymbol]] &amp; ".evtx" )</f>
        <v/>
      </c>
      <c r="T517" s="21" t="str">
        <f>IF(T_Channel[[#This Row],[Check]]&lt;&gt;"OK","", T_Channel[[#This Row],[LogFolder]] &amp; "\" &amp; T_Channel[[#This Row],[LogFile]])</f>
        <v/>
      </c>
      <c r="U517" s="21" t="str">
        <f>IF(T_Channel[[#This Row],[Safekeeping of logs]]="","",VLOOKUP(T_Channel[[#This Row],[Safekeeping of logs]],T_List_LogMode[],2,FALSE))</f>
        <v/>
      </c>
      <c r="V5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8" spans="2:22" x14ac:dyDescent="0.25">
      <c r="B518" s="7"/>
      <c r="C518" s="7"/>
      <c r="D518" s="7"/>
      <c r="E518" s="7"/>
      <c r="F518" s="6"/>
      <c r="G518" s="6"/>
      <c r="H5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8" s="22"/>
      <c r="J518" s="7"/>
      <c r="K518" s="43"/>
      <c r="L5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8" s="27" t="str">
        <f>IF(T_Channel[[#This Row],[ProviderName]]="","",COUNTIF($L$12:$L$9999,T_Channel[[#This Row],[ProviderName]]))</f>
        <v/>
      </c>
      <c r="N518" s="27" t="str">
        <f>IF(T_Channel[[#This Row],[Query]]="","Empty","Defined")</f>
        <v>Empty</v>
      </c>
      <c r="O5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8" s="21" t="str">
        <f>IF(T_Channel[[#This Row],[Check]]&lt;&gt;"OK","",ReferenceData!$L$5 &amp; "\" &amp; T_Channel[[#This Row],[ChannelNameFolder1]] &amp; "\" &amp; T_Channel[[#This Row],[ChannelNameFolder2]])</f>
        <v/>
      </c>
      <c r="S518" s="21" t="str">
        <f>IF(T_Channel[[#This Row],[Check]]&lt;&gt;"OK","", T_Channel[[#This Row],[ChannelSymbol]] &amp; ".evtx" )</f>
        <v/>
      </c>
      <c r="T518" s="21" t="str">
        <f>IF(T_Channel[[#This Row],[Check]]&lt;&gt;"OK","", T_Channel[[#This Row],[LogFolder]] &amp; "\" &amp; T_Channel[[#This Row],[LogFile]])</f>
        <v/>
      </c>
      <c r="U518" s="21" t="str">
        <f>IF(T_Channel[[#This Row],[Safekeeping of logs]]="","",VLOOKUP(T_Channel[[#This Row],[Safekeeping of logs]],T_List_LogMode[],2,FALSE))</f>
        <v/>
      </c>
      <c r="V5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19" spans="2:22" x14ac:dyDescent="0.25">
      <c r="B519" s="7"/>
      <c r="C519" s="7"/>
      <c r="D519" s="7"/>
      <c r="E519" s="7"/>
      <c r="F519" s="6"/>
      <c r="G519" s="6"/>
      <c r="H5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19" s="22"/>
      <c r="J519" s="7"/>
      <c r="K519" s="43"/>
      <c r="L5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19" s="27" t="str">
        <f>IF(T_Channel[[#This Row],[ProviderName]]="","",COUNTIF($L$12:$L$9999,T_Channel[[#This Row],[ProviderName]]))</f>
        <v/>
      </c>
      <c r="N519" s="27" t="str">
        <f>IF(T_Channel[[#This Row],[Query]]="","Empty","Defined")</f>
        <v>Empty</v>
      </c>
      <c r="O5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19" s="21" t="str">
        <f>IF(T_Channel[[#This Row],[Check]]&lt;&gt;"OK","",ReferenceData!$L$5 &amp; "\" &amp; T_Channel[[#This Row],[ChannelNameFolder1]] &amp; "\" &amp; T_Channel[[#This Row],[ChannelNameFolder2]])</f>
        <v/>
      </c>
      <c r="S519" s="21" t="str">
        <f>IF(T_Channel[[#This Row],[Check]]&lt;&gt;"OK","", T_Channel[[#This Row],[ChannelSymbol]] &amp; ".evtx" )</f>
        <v/>
      </c>
      <c r="T519" s="21" t="str">
        <f>IF(T_Channel[[#This Row],[Check]]&lt;&gt;"OK","", T_Channel[[#This Row],[LogFolder]] &amp; "\" &amp; T_Channel[[#This Row],[LogFile]])</f>
        <v/>
      </c>
      <c r="U519" s="21" t="str">
        <f>IF(T_Channel[[#This Row],[Safekeeping of logs]]="","",VLOOKUP(T_Channel[[#This Row],[Safekeeping of logs]],T_List_LogMode[],2,FALSE))</f>
        <v/>
      </c>
      <c r="V5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0" spans="2:22" x14ac:dyDescent="0.25">
      <c r="B520" s="7"/>
      <c r="C520" s="7"/>
      <c r="D520" s="7"/>
      <c r="E520" s="7"/>
      <c r="F520" s="6"/>
      <c r="G520" s="6"/>
      <c r="H5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0" s="22"/>
      <c r="J520" s="7"/>
      <c r="K520" s="43"/>
      <c r="L5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0" s="27" t="str">
        <f>IF(T_Channel[[#This Row],[ProviderName]]="","",COUNTIF($L$12:$L$9999,T_Channel[[#This Row],[ProviderName]]))</f>
        <v/>
      </c>
      <c r="N520" s="27" t="str">
        <f>IF(T_Channel[[#This Row],[Query]]="","Empty","Defined")</f>
        <v>Empty</v>
      </c>
      <c r="O5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0" s="21" t="str">
        <f>IF(T_Channel[[#This Row],[Check]]&lt;&gt;"OK","",ReferenceData!$L$5 &amp; "\" &amp; T_Channel[[#This Row],[ChannelNameFolder1]] &amp; "\" &amp; T_Channel[[#This Row],[ChannelNameFolder2]])</f>
        <v/>
      </c>
      <c r="S520" s="21" t="str">
        <f>IF(T_Channel[[#This Row],[Check]]&lt;&gt;"OK","", T_Channel[[#This Row],[ChannelSymbol]] &amp; ".evtx" )</f>
        <v/>
      </c>
      <c r="T520" s="21" t="str">
        <f>IF(T_Channel[[#This Row],[Check]]&lt;&gt;"OK","", T_Channel[[#This Row],[LogFolder]] &amp; "\" &amp; T_Channel[[#This Row],[LogFile]])</f>
        <v/>
      </c>
      <c r="U520" s="21" t="str">
        <f>IF(T_Channel[[#This Row],[Safekeeping of logs]]="","",VLOOKUP(T_Channel[[#This Row],[Safekeeping of logs]],T_List_LogMode[],2,FALSE))</f>
        <v/>
      </c>
      <c r="V5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1" spans="2:22" x14ac:dyDescent="0.25">
      <c r="B521" s="7"/>
      <c r="C521" s="7"/>
      <c r="D521" s="7"/>
      <c r="E521" s="7"/>
      <c r="F521" s="6"/>
      <c r="G521" s="6"/>
      <c r="H5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1" s="22"/>
      <c r="J521" s="7"/>
      <c r="K521" s="43"/>
      <c r="L5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1" s="27" t="str">
        <f>IF(T_Channel[[#This Row],[ProviderName]]="","",COUNTIF($L$12:$L$9999,T_Channel[[#This Row],[ProviderName]]))</f>
        <v/>
      </c>
      <c r="N521" s="27" t="str">
        <f>IF(T_Channel[[#This Row],[Query]]="","Empty","Defined")</f>
        <v>Empty</v>
      </c>
      <c r="O5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1" s="21" t="str">
        <f>IF(T_Channel[[#This Row],[Check]]&lt;&gt;"OK","",ReferenceData!$L$5 &amp; "\" &amp; T_Channel[[#This Row],[ChannelNameFolder1]] &amp; "\" &amp; T_Channel[[#This Row],[ChannelNameFolder2]])</f>
        <v/>
      </c>
      <c r="S521" s="21" t="str">
        <f>IF(T_Channel[[#This Row],[Check]]&lt;&gt;"OK","", T_Channel[[#This Row],[ChannelSymbol]] &amp; ".evtx" )</f>
        <v/>
      </c>
      <c r="T521" s="21" t="str">
        <f>IF(T_Channel[[#This Row],[Check]]&lt;&gt;"OK","", T_Channel[[#This Row],[LogFolder]] &amp; "\" &amp; T_Channel[[#This Row],[LogFile]])</f>
        <v/>
      </c>
      <c r="U521" s="21" t="str">
        <f>IF(T_Channel[[#This Row],[Safekeeping of logs]]="","",VLOOKUP(T_Channel[[#This Row],[Safekeeping of logs]],T_List_LogMode[],2,FALSE))</f>
        <v/>
      </c>
      <c r="V5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2" spans="2:22" x14ac:dyDescent="0.25">
      <c r="B522" s="7"/>
      <c r="C522" s="7"/>
      <c r="D522" s="7"/>
      <c r="E522" s="7"/>
      <c r="F522" s="6"/>
      <c r="G522" s="6"/>
      <c r="H5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2" s="22"/>
      <c r="J522" s="7"/>
      <c r="K522" s="43"/>
      <c r="L5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2" s="27" t="str">
        <f>IF(T_Channel[[#This Row],[ProviderName]]="","",COUNTIF($L$12:$L$9999,T_Channel[[#This Row],[ProviderName]]))</f>
        <v/>
      </c>
      <c r="N522" s="27" t="str">
        <f>IF(T_Channel[[#This Row],[Query]]="","Empty","Defined")</f>
        <v>Empty</v>
      </c>
      <c r="O5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2" s="21" t="str">
        <f>IF(T_Channel[[#This Row],[Check]]&lt;&gt;"OK","",ReferenceData!$L$5 &amp; "\" &amp; T_Channel[[#This Row],[ChannelNameFolder1]] &amp; "\" &amp; T_Channel[[#This Row],[ChannelNameFolder2]])</f>
        <v/>
      </c>
      <c r="S522" s="21" t="str">
        <f>IF(T_Channel[[#This Row],[Check]]&lt;&gt;"OK","", T_Channel[[#This Row],[ChannelSymbol]] &amp; ".evtx" )</f>
        <v/>
      </c>
      <c r="T522" s="21" t="str">
        <f>IF(T_Channel[[#This Row],[Check]]&lt;&gt;"OK","", T_Channel[[#This Row],[LogFolder]] &amp; "\" &amp; T_Channel[[#This Row],[LogFile]])</f>
        <v/>
      </c>
      <c r="U522" s="21" t="str">
        <f>IF(T_Channel[[#This Row],[Safekeeping of logs]]="","",VLOOKUP(T_Channel[[#This Row],[Safekeeping of logs]],T_List_LogMode[],2,FALSE))</f>
        <v/>
      </c>
      <c r="V5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3" spans="2:22" x14ac:dyDescent="0.25">
      <c r="B523" s="7"/>
      <c r="C523" s="7"/>
      <c r="D523" s="7"/>
      <c r="E523" s="7"/>
      <c r="F523" s="6"/>
      <c r="G523" s="6"/>
      <c r="H5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3" s="22"/>
      <c r="J523" s="7"/>
      <c r="K523" s="43"/>
      <c r="L5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3" s="27" t="str">
        <f>IF(T_Channel[[#This Row],[ProviderName]]="","",COUNTIF($L$12:$L$9999,T_Channel[[#This Row],[ProviderName]]))</f>
        <v/>
      </c>
      <c r="N523" s="27" t="str">
        <f>IF(T_Channel[[#This Row],[Query]]="","Empty","Defined")</f>
        <v>Empty</v>
      </c>
      <c r="O5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3" s="21" t="str">
        <f>IF(T_Channel[[#This Row],[Check]]&lt;&gt;"OK","",ReferenceData!$L$5 &amp; "\" &amp; T_Channel[[#This Row],[ChannelNameFolder1]] &amp; "\" &amp; T_Channel[[#This Row],[ChannelNameFolder2]])</f>
        <v/>
      </c>
      <c r="S523" s="21" t="str">
        <f>IF(T_Channel[[#This Row],[Check]]&lt;&gt;"OK","", T_Channel[[#This Row],[ChannelSymbol]] &amp; ".evtx" )</f>
        <v/>
      </c>
      <c r="T523" s="21" t="str">
        <f>IF(T_Channel[[#This Row],[Check]]&lt;&gt;"OK","", T_Channel[[#This Row],[LogFolder]] &amp; "\" &amp; T_Channel[[#This Row],[LogFile]])</f>
        <v/>
      </c>
      <c r="U523" s="21" t="str">
        <f>IF(T_Channel[[#This Row],[Safekeeping of logs]]="","",VLOOKUP(T_Channel[[#This Row],[Safekeeping of logs]],T_List_LogMode[],2,FALSE))</f>
        <v/>
      </c>
      <c r="V5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4" spans="2:22" x14ac:dyDescent="0.25">
      <c r="B524" s="7"/>
      <c r="C524" s="7"/>
      <c r="D524" s="7"/>
      <c r="E524" s="7"/>
      <c r="F524" s="6"/>
      <c r="G524" s="6"/>
      <c r="H5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4" s="22"/>
      <c r="J524" s="7"/>
      <c r="K524" s="43"/>
      <c r="L5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4" s="27" t="str">
        <f>IF(T_Channel[[#This Row],[ProviderName]]="","",COUNTIF($L$12:$L$9999,T_Channel[[#This Row],[ProviderName]]))</f>
        <v/>
      </c>
      <c r="N524" s="27" t="str">
        <f>IF(T_Channel[[#This Row],[Query]]="","Empty","Defined")</f>
        <v>Empty</v>
      </c>
      <c r="O5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4" s="21" t="str">
        <f>IF(T_Channel[[#This Row],[Check]]&lt;&gt;"OK","",ReferenceData!$L$5 &amp; "\" &amp; T_Channel[[#This Row],[ChannelNameFolder1]] &amp; "\" &amp; T_Channel[[#This Row],[ChannelNameFolder2]])</f>
        <v/>
      </c>
      <c r="S524" s="21" t="str">
        <f>IF(T_Channel[[#This Row],[Check]]&lt;&gt;"OK","", T_Channel[[#This Row],[ChannelSymbol]] &amp; ".evtx" )</f>
        <v/>
      </c>
      <c r="T524" s="21" t="str">
        <f>IF(T_Channel[[#This Row],[Check]]&lt;&gt;"OK","", T_Channel[[#This Row],[LogFolder]] &amp; "\" &amp; T_Channel[[#This Row],[LogFile]])</f>
        <v/>
      </c>
      <c r="U524" s="21" t="str">
        <f>IF(T_Channel[[#This Row],[Safekeeping of logs]]="","",VLOOKUP(T_Channel[[#This Row],[Safekeeping of logs]],T_List_LogMode[],2,FALSE))</f>
        <v/>
      </c>
      <c r="V5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5" spans="2:22" x14ac:dyDescent="0.25">
      <c r="B525" s="7"/>
      <c r="C525" s="7"/>
      <c r="D525" s="7"/>
      <c r="E525" s="7"/>
      <c r="F525" s="6"/>
      <c r="G525" s="6"/>
      <c r="H5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5" s="22"/>
      <c r="J525" s="7"/>
      <c r="K525" s="43"/>
      <c r="L5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5" s="27" t="str">
        <f>IF(T_Channel[[#This Row],[ProviderName]]="","",COUNTIF($L$12:$L$9999,T_Channel[[#This Row],[ProviderName]]))</f>
        <v/>
      </c>
      <c r="N525" s="27" t="str">
        <f>IF(T_Channel[[#This Row],[Query]]="","Empty","Defined")</f>
        <v>Empty</v>
      </c>
      <c r="O5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5" s="21" t="str">
        <f>IF(T_Channel[[#This Row],[Check]]&lt;&gt;"OK","",ReferenceData!$L$5 &amp; "\" &amp; T_Channel[[#This Row],[ChannelNameFolder1]] &amp; "\" &amp; T_Channel[[#This Row],[ChannelNameFolder2]])</f>
        <v/>
      </c>
      <c r="S525" s="21" t="str">
        <f>IF(T_Channel[[#This Row],[Check]]&lt;&gt;"OK","", T_Channel[[#This Row],[ChannelSymbol]] &amp; ".evtx" )</f>
        <v/>
      </c>
      <c r="T525" s="21" t="str">
        <f>IF(T_Channel[[#This Row],[Check]]&lt;&gt;"OK","", T_Channel[[#This Row],[LogFolder]] &amp; "\" &amp; T_Channel[[#This Row],[LogFile]])</f>
        <v/>
      </c>
      <c r="U525" s="21" t="str">
        <f>IF(T_Channel[[#This Row],[Safekeeping of logs]]="","",VLOOKUP(T_Channel[[#This Row],[Safekeeping of logs]],T_List_LogMode[],2,FALSE))</f>
        <v/>
      </c>
      <c r="V5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6" spans="2:22" x14ac:dyDescent="0.25">
      <c r="B526" s="7"/>
      <c r="C526" s="7"/>
      <c r="D526" s="7"/>
      <c r="E526" s="7"/>
      <c r="F526" s="6"/>
      <c r="G526" s="6"/>
      <c r="H5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6" s="22"/>
      <c r="J526" s="7"/>
      <c r="K526" s="43"/>
      <c r="L5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6" s="27" t="str">
        <f>IF(T_Channel[[#This Row],[ProviderName]]="","",COUNTIF($L$12:$L$9999,T_Channel[[#This Row],[ProviderName]]))</f>
        <v/>
      </c>
      <c r="N526" s="27" t="str">
        <f>IF(T_Channel[[#This Row],[Query]]="","Empty","Defined")</f>
        <v>Empty</v>
      </c>
      <c r="O5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6" s="21" t="str">
        <f>IF(T_Channel[[#This Row],[Check]]&lt;&gt;"OK","",ReferenceData!$L$5 &amp; "\" &amp; T_Channel[[#This Row],[ChannelNameFolder1]] &amp; "\" &amp; T_Channel[[#This Row],[ChannelNameFolder2]])</f>
        <v/>
      </c>
      <c r="S526" s="21" t="str">
        <f>IF(T_Channel[[#This Row],[Check]]&lt;&gt;"OK","", T_Channel[[#This Row],[ChannelSymbol]] &amp; ".evtx" )</f>
        <v/>
      </c>
      <c r="T526" s="21" t="str">
        <f>IF(T_Channel[[#This Row],[Check]]&lt;&gt;"OK","", T_Channel[[#This Row],[LogFolder]] &amp; "\" &amp; T_Channel[[#This Row],[LogFile]])</f>
        <v/>
      </c>
      <c r="U526" s="21" t="str">
        <f>IF(T_Channel[[#This Row],[Safekeeping of logs]]="","",VLOOKUP(T_Channel[[#This Row],[Safekeeping of logs]],T_List_LogMode[],2,FALSE))</f>
        <v/>
      </c>
      <c r="V5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7" spans="2:22" x14ac:dyDescent="0.25">
      <c r="B527" s="7"/>
      <c r="C527" s="7"/>
      <c r="D527" s="7"/>
      <c r="E527" s="7"/>
      <c r="F527" s="6"/>
      <c r="G527" s="6"/>
      <c r="H5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7" s="22"/>
      <c r="J527" s="7"/>
      <c r="K527" s="43"/>
      <c r="L5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7" s="27" t="str">
        <f>IF(T_Channel[[#This Row],[ProviderName]]="","",COUNTIF($L$12:$L$9999,T_Channel[[#This Row],[ProviderName]]))</f>
        <v/>
      </c>
      <c r="N527" s="27" t="str">
        <f>IF(T_Channel[[#This Row],[Query]]="","Empty","Defined")</f>
        <v>Empty</v>
      </c>
      <c r="O5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7" s="21" t="str">
        <f>IF(T_Channel[[#This Row],[Check]]&lt;&gt;"OK","",ReferenceData!$L$5 &amp; "\" &amp; T_Channel[[#This Row],[ChannelNameFolder1]] &amp; "\" &amp; T_Channel[[#This Row],[ChannelNameFolder2]])</f>
        <v/>
      </c>
      <c r="S527" s="21" t="str">
        <f>IF(T_Channel[[#This Row],[Check]]&lt;&gt;"OK","", T_Channel[[#This Row],[ChannelSymbol]] &amp; ".evtx" )</f>
        <v/>
      </c>
      <c r="T527" s="21" t="str">
        <f>IF(T_Channel[[#This Row],[Check]]&lt;&gt;"OK","", T_Channel[[#This Row],[LogFolder]] &amp; "\" &amp; T_Channel[[#This Row],[LogFile]])</f>
        <v/>
      </c>
      <c r="U527" s="21" t="str">
        <f>IF(T_Channel[[#This Row],[Safekeeping of logs]]="","",VLOOKUP(T_Channel[[#This Row],[Safekeeping of logs]],T_List_LogMode[],2,FALSE))</f>
        <v/>
      </c>
      <c r="V5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8" spans="2:22" x14ac:dyDescent="0.25">
      <c r="B528" s="7"/>
      <c r="C528" s="7"/>
      <c r="D528" s="7"/>
      <c r="E528" s="7"/>
      <c r="F528" s="6"/>
      <c r="G528" s="6"/>
      <c r="H5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8" s="22"/>
      <c r="J528" s="7"/>
      <c r="K528" s="43"/>
      <c r="L5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8" s="27" t="str">
        <f>IF(T_Channel[[#This Row],[ProviderName]]="","",COUNTIF($L$12:$L$9999,T_Channel[[#This Row],[ProviderName]]))</f>
        <v/>
      </c>
      <c r="N528" s="27" t="str">
        <f>IF(T_Channel[[#This Row],[Query]]="","Empty","Defined")</f>
        <v>Empty</v>
      </c>
      <c r="O5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8" s="21" t="str">
        <f>IF(T_Channel[[#This Row],[Check]]&lt;&gt;"OK","",ReferenceData!$L$5 &amp; "\" &amp; T_Channel[[#This Row],[ChannelNameFolder1]] &amp; "\" &amp; T_Channel[[#This Row],[ChannelNameFolder2]])</f>
        <v/>
      </c>
      <c r="S528" s="21" t="str">
        <f>IF(T_Channel[[#This Row],[Check]]&lt;&gt;"OK","", T_Channel[[#This Row],[ChannelSymbol]] &amp; ".evtx" )</f>
        <v/>
      </c>
      <c r="T528" s="21" t="str">
        <f>IF(T_Channel[[#This Row],[Check]]&lt;&gt;"OK","", T_Channel[[#This Row],[LogFolder]] &amp; "\" &amp; T_Channel[[#This Row],[LogFile]])</f>
        <v/>
      </c>
      <c r="U528" s="21" t="str">
        <f>IF(T_Channel[[#This Row],[Safekeeping of logs]]="","",VLOOKUP(T_Channel[[#This Row],[Safekeeping of logs]],T_List_LogMode[],2,FALSE))</f>
        <v/>
      </c>
      <c r="V5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29" spans="2:22" x14ac:dyDescent="0.25">
      <c r="B529" s="7"/>
      <c r="C529" s="7"/>
      <c r="D529" s="7"/>
      <c r="E529" s="7"/>
      <c r="F529" s="6"/>
      <c r="G529" s="6"/>
      <c r="H5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29" s="22"/>
      <c r="J529" s="7"/>
      <c r="K529" s="43"/>
      <c r="L5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29" s="27" t="str">
        <f>IF(T_Channel[[#This Row],[ProviderName]]="","",COUNTIF($L$12:$L$9999,T_Channel[[#This Row],[ProviderName]]))</f>
        <v/>
      </c>
      <c r="N529" s="27" t="str">
        <f>IF(T_Channel[[#This Row],[Query]]="","Empty","Defined")</f>
        <v>Empty</v>
      </c>
      <c r="O5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29" s="21" t="str">
        <f>IF(T_Channel[[#This Row],[Check]]&lt;&gt;"OK","",ReferenceData!$L$5 &amp; "\" &amp; T_Channel[[#This Row],[ChannelNameFolder1]] &amp; "\" &amp; T_Channel[[#This Row],[ChannelNameFolder2]])</f>
        <v/>
      </c>
      <c r="S529" s="21" t="str">
        <f>IF(T_Channel[[#This Row],[Check]]&lt;&gt;"OK","", T_Channel[[#This Row],[ChannelSymbol]] &amp; ".evtx" )</f>
        <v/>
      </c>
      <c r="T529" s="21" t="str">
        <f>IF(T_Channel[[#This Row],[Check]]&lt;&gt;"OK","", T_Channel[[#This Row],[LogFolder]] &amp; "\" &amp; T_Channel[[#This Row],[LogFile]])</f>
        <v/>
      </c>
      <c r="U529" s="21" t="str">
        <f>IF(T_Channel[[#This Row],[Safekeeping of logs]]="","",VLOOKUP(T_Channel[[#This Row],[Safekeeping of logs]],T_List_LogMode[],2,FALSE))</f>
        <v/>
      </c>
      <c r="V5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0" spans="2:22" x14ac:dyDescent="0.25">
      <c r="B530" s="7"/>
      <c r="C530" s="7"/>
      <c r="D530" s="7"/>
      <c r="E530" s="7"/>
      <c r="F530" s="6"/>
      <c r="G530" s="6"/>
      <c r="H5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0" s="22"/>
      <c r="J530" s="7"/>
      <c r="K530" s="43"/>
      <c r="L5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0" s="27" t="str">
        <f>IF(T_Channel[[#This Row],[ProviderName]]="","",COUNTIF($L$12:$L$9999,T_Channel[[#This Row],[ProviderName]]))</f>
        <v/>
      </c>
      <c r="N530" s="27" t="str">
        <f>IF(T_Channel[[#This Row],[Query]]="","Empty","Defined")</f>
        <v>Empty</v>
      </c>
      <c r="O5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0" s="21" t="str">
        <f>IF(T_Channel[[#This Row],[Check]]&lt;&gt;"OK","",ReferenceData!$L$5 &amp; "\" &amp; T_Channel[[#This Row],[ChannelNameFolder1]] &amp; "\" &amp; T_Channel[[#This Row],[ChannelNameFolder2]])</f>
        <v/>
      </c>
      <c r="S530" s="21" t="str">
        <f>IF(T_Channel[[#This Row],[Check]]&lt;&gt;"OK","", T_Channel[[#This Row],[ChannelSymbol]] &amp; ".evtx" )</f>
        <v/>
      </c>
      <c r="T530" s="21" t="str">
        <f>IF(T_Channel[[#This Row],[Check]]&lt;&gt;"OK","", T_Channel[[#This Row],[LogFolder]] &amp; "\" &amp; T_Channel[[#This Row],[LogFile]])</f>
        <v/>
      </c>
      <c r="U530" s="21" t="str">
        <f>IF(T_Channel[[#This Row],[Safekeeping of logs]]="","",VLOOKUP(T_Channel[[#This Row],[Safekeeping of logs]],T_List_LogMode[],2,FALSE))</f>
        <v/>
      </c>
      <c r="V5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1" spans="2:22" x14ac:dyDescent="0.25">
      <c r="B531" s="7"/>
      <c r="C531" s="7"/>
      <c r="D531" s="7"/>
      <c r="E531" s="7"/>
      <c r="F531" s="6"/>
      <c r="G531" s="6"/>
      <c r="H5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1" s="22"/>
      <c r="J531" s="7"/>
      <c r="K531" s="43"/>
      <c r="L5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1" s="27" t="str">
        <f>IF(T_Channel[[#This Row],[ProviderName]]="","",COUNTIF($L$12:$L$9999,T_Channel[[#This Row],[ProviderName]]))</f>
        <v/>
      </c>
      <c r="N531" s="27" t="str">
        <f>IF(T_Channel[[#This Row],[Query]]="","Empty","Defined")</f>
        <v>Empty</v>
      </c>
      <c r="O5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1" s="21" t="str">
        <f>IF(T_Channel[[#This Row],[Check]]&lt;&gt;"OK","",ReferenceData!$L$5 &amp; "\" &amp; T_Channel[[#This Row],[ChannelNameFolder1]] &amp; "\" &amp; T_Channel[[#This Row],[ChannelNameFolder2]])</f>
        <v/>
      </c>
      <c r="S531" s="21" t="str">
        <f>IF(T_Channel[[#This Row],[Check]]&lt;&gt;"OK","", T_Channel[[#This Row],[ChannelSymbol]] &amp; ".evtx" )</f>
        <v/>
      </c>
      <c r="T531" s="21" t="str">
        <f>IF(T_Channel[[#This Row],[Check]]&lt;&gt;"OK","", T_Channel[[#This Row],[LogFolder]] &amp; "\" &amp; T_Channel[[#This Row],[LogFile]])</f>
        <v/>
      </c>
      <c r="U531" s="21" t="str">
        <f>IF(T_Channel[[#This Row],[Safekeeping of logs]]="","",VLOOKUP(T_Channel[[#This Row],[Safekeeping of logs]],T_List_LogMode[],2,FALSE))</f>
        <v/>
      </c>
      <c r="V5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2" spans="2:22" x14ac:dyDescent="0.25">
      <c r="B532" s="7"/>
      <c r="C532" s="7"/>
      <c r="D532" s="7"/>
      <c r="E532" s="7"/>
      <c r="F532" s="6"/>
      <c r="G532" s="6"/>
      <c r="H5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2" s="22"/>
      <c r="J532" s="7"/>
      <c r="K532" s="43"/>
      <c r="L5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2" s="27" t="str">
        <f>IF(T_Channel[[#This Row],[ProviderName]]="","",COUNTIF($L$12:$L$9999,T_Channel[[#This Row],[ProviderName]]))</f>
        <v/>
      </c>
      <c r="N532" s="27" t="str">
        <f>IF(T_Channel[[#This Row],[Query]]="","Empty","Defined")</f>
        <v>Empty</v>
      </c>
      <c r="O5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2" s="21" t="str">
        <f>IF(T_Channel[[#This Row],[Check]]&lt;&gt;"OK","",ReferenceData!$L$5 &amp; "\" &amp; T_Channel[[#This Row],[ChannelNameFolder1]] &amp; "\" &amp; T_Channel[[#This Row],[ChannelNameFolder2]])</f>
        <v/>
      </c>
      <c r="S532" s="21" t="str">
        <f>IF(T_Channel[[#This Row],[Check]]&lt;&gt;"OK","", T_Channel[[#This Row],[ChannelSymbol]] &amp; ".evtx" )</f>
        <v/>
      </c>
      <c r="T532" s="21" t="str">
        <f>IF(T_Channel[[#This Row],[Check]]&lt;&gt;"OK","", T_Channel[[#This Row],[LogFolder]] &amp; "\" &amp; T_Channel[[#This Row],[LogFile]])</f>
        <v/>
      </c>
      <c r="U532" s="21" t="str">
        <f>IF(T_Channel[[#This Row],[Safekeeping of logs]]="","",VLOOKUP(T_Channel[[#This Row],[Safekeeping of logs]],T_List_LogMode[],2,FALSE))</f>
        <v/>
      </c>
      <c r="V5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3" spans="2:22" x14ac:dyDescent="0.25">
      <c r="B533" s="7"/>
      <c r="C533" s="7"/>
      <c r="D533" s="7"/>
      <c r="E533" s="7"/>
      <c r="F533" s="6"/>
      <c r="G533" s="6"/>
      <c r="H5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3" s="22"/>
      <c r="J533" s="7"/>
      <c r="K533" s="43"/>
      <c r="L5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3" s="27" t="str">
        <f>IF(T_Channel[[#This Row],[ProviderName]]="","",COUNTIF($L$12:$L$9999,T_Channel[[#This Row],[ProviderName]]))</f>
        <v/>
      </c>
      <c r="N533" s="27" t="str">
        <f>IF(T_Channel[[#This Row],[Query]]="","Empty","Defined")</f>
        <v>Empty</v>
      </c>
      <c r="O5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3" s="21" t="str">
        <f>IF(T_Channel[[#This Row],[Check]]&lt;&gt;"OK","",ReferenceData!$L$5 &amp; "\" &amp; T_Channel[[#This Row],[ChannelNameFolder1]] &amp; "\" &amp; T_Channel[[#This Row],[ChannelNameFolder2]])</f>
        <v/>
      </c>
      <c r="S533" s="21" t="str">
        <f>IF(T_Channel[[#This Row],[Check]]&lt;&gt;"OK","", T_Channel[[#This Row],[ChannelSymbol]] &amp; ".evtx" )</f>
        <v/>
      </c>
      <c r="T533" s="21" t="str">
        <f>IF(T_Channel[[#This Row],[Check]]&lt;&gt;"OK","", T_Channel[[#This Row],[LogFolder]] &amp; "\" &amp; T_Channel[[#This Row],[LogFile]])</f>
        <v/>
      </c>
      <c r="U533" s="21" t="str">
        <f>IF(T_Channel[[#This Row],[Safekeeping of logs]]="","",VLOOKUP(T_Channel[[#This Row],[Safekeeping of logs]],T_List_LogMode[],2,FALSE))</f>
        <v/>
      </c>
      <c r="V5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4" spans="2:22" x14ac:dyDescent="0.25">
      <c r="B534" s="7"/>
      <c r="C534" s="7"/>
      <c r="D534" s="7"/>
      <c r="E534" s="7"/>
      <c r="F534" s="6"/>
      <c r="G534" s="6"/>
      <c r="H5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4" s="22"/>
      <c r="J534" s="7"/>
      <c r="K534" s="43"/>
      <c r="L5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4" s="27" t="str">
        <f>IF(T_Channel[[#This Row],[ProviderName]]="","",COUNTIF($L$12:$L$9999,T_Channel[[#This Row],[ProviderName]]))</f>
        <v/>
      </c>
      <c r="N534" s="27" t="str">
        <f>IF(T_Channel[[#This Row],[Query]]="","Empty","Defined")</f>
        <v>Empty</v>
      </c>
      <c r="O5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4" s="21" t="str">
        <f>IF(T_Channel[[#This Row],[Check]]&lt;&gt;"OK","",ReferenceData!$L$5 &amp; "\" &amp; T_Channel[[#This Row],[ChannelNameFolder1]] &amp; "\" &amp; T_Channel[[#This Row],[ChannelNameFolder2]])</f>
        <v/>
      </c>
      <c r="S534" s="21" t="str">
        <f>IF(T_Channel[[#This Row],[Check]]&lt;&gt;"OK","", T_Channel[[#This Row],[ChannelSymbol]] &amp; ".evtx" )</f>
        <v/>
      </c>
      <c r="T534" s="21" t="str">
        <f>IF(T_Channel[[#This Row],[Check]]&lt;&gt;"OK","", T_Channel[[#This Row],[LogFolder]] &amp; "\" &amp; T_Channel[[#This Row],[LogFile]])</f>
        <v/>
      </c>
      <c r="U534" s="21" t="str">
        <f>IF(T_Channel[[#This Row],[Safekeeping of logs]]="","",VLOOKUP(T_Channel[[#This Row],[Safekeeping of logs]],T_List_LogMode[],2,FALSE))</f>
        <v/>
      </c>
      <c r="V5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5" spans="2:22" x14ac:dyDescent="0.25">
      <c r="B535" s="7"/>
      <c r="C535" s="7"/>
      <c r="D535" s="7"/>
      <c r="E535" s="7"/>
      <c r="F535" s="6"/>
      <c r="G535" s="6"/>
      <c r="H5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5" s="22"/>
      <c r="J535" s="7"/>
      <c r="K535" s="43"/>
      <c r="L5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5" s="27" t="str">
        <f>IF(T_Channel[[#This Row],[ProviderName]]="","",COUNTIF($L$12:$L$9999,T_Channel[[#This Row],[ProviderName]]))</f>
        <v/>
      </c>
      <c r="N535" s="27" t="str">
        <f>IF(T_Channel[[#This Row],[Query]]="","Empty","Defined")</f>
        <v>Empty</v>
      </c>
      <c r="O5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5" s="21" t="str">
        <f>IF(T_Channel[[#This Row],[Check]]&lt;&gt;"OK","",ReferenceData!$L$5 &amp; "\" &amp; T_Channel[[#This Row],[ChannelNameFolder1]] &amp; "\" &amp; T_Channel[[#This Row],[ChannelNameFolder2]])</f>
        <v/>
      </c>
      <c r="S535" s="21" t="str">
        <f>IF(T_Channel[[#This Row],[Check]]&lt;&gt;"OK","", T_Channel[[#This Row],[ChannelSymbol]] &amp; ".evtx" )</f>
        <v/>
      </c>
      <c r="T535" s="21" t="str">
        <f>IF(T_Channel[[#This Row],[Check]]&lt;&gt;"OK","", T_Channel[[#This Row],[LogFolder]] &amp; "\" &amp; T_Channel[[#This Row],[LogFile]])</f>
        <v/>
      </c>
      <c r="U535" s="21" t="str">
        <f>IF(T_Channel[[#This Row],[Safekeeping of logs]]="","",VLOOKUP(T_Channel[[#This Row],[Safekeeping of logs]],T_List_LogMode[],2,FALSE))</f>
        <v/>
      </c>
      <c r="V5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6" spans="2:22" x14ac:dyDescent="0.25">
      <c r="B536" s="7"/>
      <c r="C536" s="7"/>
      <c r="D536" s="7"/>
      <c r="E536" s="7"/>
      <c r="F536" s="6"/>
      <c r="G536" s="6"/>
      <c r="H5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6" s="22"/>
      <c r="J536" s="7"/>
      <c r="K536" s="43"/>
      <c r="L5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6" s="27" t="str">
        <f>IF(T_Channel[[#This Row],[ProviderName]]="","",COUNTIF($L$12:$L$9999,T_Channel[[#This Row],[ProviderName]]))</f>
        <v/>
      </c>
      <c r="N536" s="27" t="str">
        <f>IF(T_Channel[[#This Row],[Query]]="","Empty","Defined")</f>
        <v>Empty</v>
      </c>
      <c r="O5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6" s="21" t="str">
        <f>IF(T_Channel[[#This Row],[Check]]&lt;&gt;"OK","",ReferenceData!$L$5 &amp; "\" &amp; T_Channel[[#This Row],[ChannelNameFolder1]] &amp; "\" &amp; T_Channel[[#This Row],[ChannelNameFolder2]])</f>
        <v/>
      </c>
      <c r="S536" s="21" t="str">
        <f>IF(T_Channel[[#This Row],[Check]]&lt;&gt;"OK","", T_Channel[[#This Row],[ChannelSymbol]] &amp; ".evtx" )</f>
        <v/>
      </c>
      <c r="T536" s="21" t="str">
        <f>IF(T_Channel[[#This Row],[Check]]&lt;&gt;"OK","", T_Channel[[#This Row],[LogFolder]] &amp; "\" &amp; T_Channel[[#This Row],[LogFile]])</f>
        <v/>
      </c>
      <c r="U536" s="21" t="str">
        <f>IF(T_Channel[[#This Row],[Safekeeping of logs]]="","",VLOOKUP(T_Channel[[#This Row],[Safekeeping of logs]],T_List_LogMode[],2,FALSE))</f>
        <v/>
      </c>
      <c r="V5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7" spans="2:22" x14ac:dyDescent="0.25">
      <c r="B537" s="7"/>
      <c r="C537" s="7"/>
      <c r="D537" s="7"/>
      <c r="E537" s="7"/>
      <c r="F537" s="6"/>
      <c r="G537" s="6"/>
      <c r="H5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7" s="22"/>
      <c r="J537" s="7"/>
      <c r="K537" s="43"/>
      <c r="L5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7" s="27" t="str">
        <f>IF(T_Channel[[#This Row],[ProviderName]]="","",COUNTIF($L$12:$L$9999,T_Channel[[#This Row],[ProviderName]]))</f>
        <v/>
      </c>
      <c r="N537" s="27" t="str">
        <f>IF(T_Channel[[#This Row],[Query]]="","Empty","Defined")</f>
        <v>Empty</v>
      </c>
      <c r="O5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7" s="21" t="str">
        <f>IF(T_Channel[[#This Row],[Check]]&lt;&gt;"OK","",ReferenceData!$L$5 &amp; "\" &amp; T_Channel[[#This Row],[ChannelNameFolder1]] &amp; "\" &amp; T_Channel[[#This Row],[ChannelNameFolder2]])</f>
        <v/>
      </c>
      <c r="S537" s="21" t="str">
        <f>IF(T_Channel[[#This Row],[Check]]&lt;&gt;"OK","", T_Channel[[#This Row],[ChannelSymbol]] &amp; ".evtx" )</f>
        <v/>
      </c>
      <c r="T537" s="21" t="str">
        <f>IF(T_Channel[[#This Row],[Check]]&lt;&gt;"OK","", T_Channel[[#This Row],[LogFolder]] &amp; "\" &amp; T_Channel[[#This Row],[LogFile]])</f>
        <v/>
      </c>
      <c r="U537" s="21" t="str">
        <f>IF(T_Channel[[#This Row],[Safekeeping of logs]]="","",VLOOKUP(T_Channel[[#This Row],[Safekeeping of logs]],T_List_LogMode[],2,FALSE))</f>
        <v/>
      </c>
      <c r="V5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8" spans="2:22" x14ac:dyDescent="0.25">
      <c r="B538" s="7"/>
      <c r="C538" s="7"/>
      <c r="D538" s="7"/>
      <c r="E538" s="7"/>
      <c r="F538" s="6"/>
      <c r="G538" s="6"/>
      <c r="H5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8" s="22"/>
      <c r="J538" s="7"/>
      <c r="K538" s="43"/>
      <c r="L5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8" s="27" t="str">
        <f>IF(T_Channel[[#This Row],[ProviderName]]="","",COUNTIF($L$12:$L$9999,T_Channel[[#This Row],[ProviderName]]))</f>
        <v/>
      </c>
      <c r="N538" s="27" t="str">
        <f>IF(T_Channel[[#This Row],[Query]]="","Empty","Defined")</f>
        <v>Empty</v>
      </c>
      <c r="O5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8" s="21" t="str">
        <f>IF(T_Channel[[#This Row],[Check]]&lt;&gt;"OK","",ReferenceData!$L$5 &amp; "\" &amp; T_Channel[[#This Row],[ChannelNameFolder1]] &amp; "\" &amp; T_Channel[[#This Row],[ChannelNameFolder2]])</f>
        <v/>
      </c>
      <c r="S538" s="21" t="str">
        <f>IF(T_Channel[[#This Row],[Check]]&lt;&gt;"OK","", T_Channel[[#This Row],[ChannelSymbol]] &amp; ".evtx" )</f>
        <v/>
      </c>
      <c r="T538" s="21" t="str">
        <f>IF(T_Channel[[#This Row],[Check]]&lt;&gt;"OK","", T_Channel[[#This Row],[LogFolder]] &amp; "\" &amp; T_Channel[[#This Row],[LogFile]])</f>
        <v/>
      </c>
      <c r="U538" s="21" t="str">
        <f>IF(T_Channel[[#This Row],[Safekeeping of logs]]="","",VLOOKUP(T_Channel[[#This Row],[Safekeeping of logs]],T_List_LogMode[],2,FALSE))</f>
        <v/>
      </c>
      <c r="V5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39" spans="2:22" x14ac:dyDescent="0.25">
      <c r="B539" s="7"/>
      <c r="C539" s="7"/>
      <c r="D539" s="7"/>
      <c r="E539" s="7"/>
      <c r="F539" s="6"/>
      <c r="G539" s="6"/>
      <c r="H5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39" s="22"/>
      <c r="J539" s="7"/>
      <c r="K539" s="43"/>
      <c r="L5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39" s="27" t="str">
        <f>IF(T_Channel[[#This Row],[ProviderName]]="","",COUNTIF($L$12:$L$9999,T_Channel[[#This Row],[ProviderName]]))</f>
        <v/>
      </c>
      <c r="N539" s="27" t="str">
        <f>IF(T_Channel[[#This Row],[Query]]="","Empty","Defined")</f>
        <v>Empty</v>
      </c>
      <c r="O5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39" s="21" t="str">
        <f>IF(T_Channel[[#This Row],[Check]]&lt;&gt;"OK","",ReferenceData!$L$5 &amp; "\" &amp; T_Channel[[#This Row],[ChannelNameFolder1]] &amp; "\" &amp; T_Channel[[#This Row],[ChannelNameFolder2]])</f>
        <v/>
      </c>
      <c r="S539" s="21" t="str">
        <f>IF(T_Channel[[#This Row],[Check]]&lt;&gt;"OK","", T_Channel[[#This Row],[ChannelSymbol]] &amp; ".evtx" )</f>
        <v/>
      </c>
      <c r="T539" s="21" t="str">
        <f>IF(T_Channel[[#This Row],[Check]]&lt;&gt;"OK","", T_Channel[[#This Row],[LogFolder]] &amp; "\" &amp; T_Channel[[#This Row],[LogFile]])</f>
        <v/>
      </c>
      <c r="U539" s="21" t="str">
        <f>IF(T_Channel[[#This Row],[Safekeeping of logs]]="","",VLOOKUP(T_Channel[[#This Row],[Safekeeping of logs]],T_List_LogMode[],2,FALSE))</f>
        <v/>
      </c>
      <c r="V5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0" spans="2:22" x14ac:dyDescent="0.25">
      <c r="B540" s="7"/>
      <c r="C540" s="7"/>
      <c r="D540" s="7"/>
      <c r="E540" s="7"/>
      <c r="F540" s="6"/>
      <c r="G540" s="6"/>
      <c r="H5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0" s="22"/>
      <c r="J540" s="7"/>
      <c r="K540" s="43"/>
      <c r="L5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0" s="27" t="str">
        <f>IF(T_Channel[[#This Row],[ProviderName]]="","",COUNTIF($L$12:$L$9999,T_Channel[[#This Row],[ProviderName]]))</f>
        <v/>
      </c>
      <c r="N540" s="27" t="str">
        <f>IF(T_Channel[[#This Row],[Query]]="","Empty","Defined")</f>
        <v>Empty</v>
      </c>
      <c r="O5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0" s="21" t="str">
        <f>IF(T_Channel[[#This Row],[Check]]&lt;&gt;"OK","",ReferenceData!$L$5 &amp; "\" &amp; T_Channel[[#This Row],[ChannelNameFolder1]] &amp; "\" &amp; T_Channel[[#This Row],[ChannelNameFolder2]])</f>
        <v/>
      </c>
      <c r="S540" s="21" t="str">
        <f>IF(T_Channel[[#This Row],[Check]]&lt;&gt;"OK","", T_Channel[[#This Row],[ChannelSymbol]] &amp; ".evtx" )</f>
        <v/>
      </c>
      <c r="T540" s="21" t="str">
        <f>IF(T_Channel[[#This Row],[Check]]&lt;&gt;"OK","", T_Channel[[#This Row],[LogFolder]] &amp; "\" &amp; T_Channel[[#This Row],[LogFile]])</f>
        <v/>
      </c>
      <c r="U540" s="21" t="str">
        <f>IF(T_Channel[[#This Row],[Safekeeping of logs]]="","",VLOOKUP(T_Channel[[#This Row],[Safekeeping of logs]],T_List_LogMode[],2,FALSE))</f>
        <v/>
      </c>
      <c r="V5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1" spans="2:22" x14ac:dyDescent="0.25">
      <c r="B541" s="7"/>
      <c r="C541" s="7"/>
      <c r="D541" s="7"/>
      <c r="E541" s="7"/>
      <c r="F541" s="6"/>
      <c r="G541" s="6"/>
      <c r="H5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1" s="22"/>
      <c r="J541" s="7"/>
      <c r="K541" s="43"/>
      <c r="L5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1" s="27" t="str">
        <f>IF(T_Channel[[#This Row],[ProviderName]]="","",COUNTIF($L$12:$L$9999,T_Channel[[#This Row],[ProviderName]]))</f>
        <v/>
      </c>
      <c r="N541" s="27" t="str">
        <f>IF(T_Channel[[#This Row],[Query]]="","Empty","Defined")</f>
        <v>Empty</v>
      </c>
      <c r="O5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1" s="21" t="str">
        <f>IF(T_Channel[[#This Row],[Check]]&lt;&gt;"OK","",ReferenceData!$L$5 &amp; "\" &amp; T_Channel[[#This Row],[ChannelNameFolder1]] &amp; "\" &amp; T_Channel[[#This Row],[ChannelNameFolder2]])</f>
        <v/>
      </c>
      <c r="S541" s="21" t="str">
        <f>IF(T_Channel[[#This Row],[Check]]&lt;&gt;"OK","", T_Channel[[#This Row],[ChannelSymbol]] &amp; ".evtx" )</f>
        <v/>
      </c>
      <c r="T541" s="21" t="str">
        <f>IF(T_Channel[[#This Row],[Check]]&lt;&gt;"OK","", T_Channel[[#This Row],[LogFolder]] &amp; "\" &amp; T_Channel[[#This Row],[LogFile]])</f>
        <v/>
      </c>
      <c r="U541" s="21" t="str">
        <f>IF(T_Channel[[#This Row],[Safekeeping of logs]]="","",VLOOKUP(T_Channel[[#This Row],[Safekeeping of logs]],T_List_LogMode[],2,FALSE))</f>
        <v/>
      </c>
      <c r="V5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2" spans="2:22" x14ac:dyDescent="0.25">
      <c r="B542" s="7"/>
      <c r="C542" s="7"/>
      <c r="D542" s="7"/>
      <c r="E542" s="7"/>
      <c r="F542" s="6"/>
      <c r="G542" s="6"/>
      <c r="H5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2" s="22"/>
      <c r="J542" s="7"/>
      <c r="K542" s="43"/>
      <c r="L5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2" s="27" t="str">
        <f>IF(T_Channel[[#This Row],[ProviderName]]="","",COUNTIF($L$12:$L$9999,T_Channel[[#This Row],[ProviderName]]))</f>
        <v/>
      </c>
      <c r="N542" s="27" t="str">
        <f>IF(T_Channel[[#This Row],[Query]]="","Empty","Defined")</f>
        <v>Empty</v>
      </c>
      <c r="O5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2" s="21" t="str">
        <f>IF(T_Channel[[#This Row],[Check]]&lt;&gt;"OK","",ReferenceData!$L$5 &amp; "\" &amp; T_Channel[[#This Row],[ChannelNameFolder1]] &amp; "\" &amp; T_Channel[[#This Row],[ChannelNameFolder2]])</f>
        <v/>
      </c>
      <c r="S542" s="21" t="str">
        <f>IF(T_Channel[[#This Row],[Check]]&lt;&gt;"OK","", T_Channel[[#This Row],[ChannelSymbol]] &amp; ".evtx" )</f>
        <v/>
      </c>
      <c r="T542" s="21" t="str">
        <f>IF(T_Channel[[#This Row],[Check]]&lt;&gt;"OK","", T_Channel[[#This Row],[LogFolder]] &amp; "\" &amp; T_Channel[[#This Row],[LogFile]])</f>
        <v/>
      </c>
      <c r="U542" s="21" t="str">
        <f>IF(T_Channel[[#This Row],[Safekeeping of logs]]="","",VLOOKUP(T_Channel[[#This Row],[Safekeeping of logs]],T_List_LogMode[],2,FALSE))</f>
        <v/>
      </c>
      <c r="V5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3" spans="2:22" x14ac:dyDescent="0.25">
      <c r="B543" s="7"/>
      <c r="C543" s="7"/>
      <c r="D543" s="7"/>
      <c r="E543" s="7"/>
      <c r="F543" s="6"/>
      <c r="G543" s="6"/>
      <c r="H5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3" s="22"/>
      <c r="J543" s="7"/>
      <c r="K543" s="43"/>
      <c r="L5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3" s="27" t="str">
        <f>IF(T_Channel[[#This Row],[ProviderName]]="","",COUNTIF($L$12:$L$9999,T_Channel[[#This Row],[ProviderName]]))</f>
        <v/>
      </c>
      <c r="N543" s="27" t="str">
        <f>IF(T_Channel[[#This Row],[Query]]="","Empty","Defined")</f>
        <v>Empty</v>
      </c>
      <c r="O5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3" s="21" t="str">
        <f>IF(T_Channel[[#This Row],[Check]]&lt;&gt;"OK","",ReferenceData!$L$5 &amp; "\" &amp; T_Channel[[#This Row],[ChannelNameFolder1]] &amp; "\" &amp; T_Channel[[#This Row],[ChannelNameFolder2]])</f>
        <v/>
      </c>
      <c r="S543" s="21" t="str">
        <f>IF(T_Channel[[#This Row],[Check]]&lt;&gt;"OK","", T_Channel[[#This Row],[ChannelSymbol]] &amp; ".evtx" )</f>
        <v/>
      </c>
      <c r="T543" s="21" t="str">
        <f>IF(T_Channel[[#This Row],[Check]]&lt;&gt;"OK","", T_Channel[[#This Row],[LogFolder]] &amp; "\" &amp; T_Channel[[#This Row],[LogFile]])</f>
        <v/>
      </c>
      <c r="U543" s="21" t="str">
        <f>IF(T_Channel[[#This Row],[Safekeeping of logs]]="","",VLOOKUP(T_Channel[[#This Row],[Safekeeping of logs]],T_List_LogMode[],2,FALSE))</f>
        <v/>
      </c>
      <c r="V5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4" spans="2:22" x14ac:dyDescent="0.25">
      <c r="B544" s="7"/>
      <c r="C544" s="7"/>
      <c r="D544" s="7"/>
      <c r="E544" s="7"/>
      <c r="F544" s="6"/>
      <c r="G544" s="6"/>
      <c r="H5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4" s="22"/>
      <c r="J544" s="7"/>
      <c r="K544" s="43"/>
      <c r="L5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4" s="27" t="str">
        <f>IF(T_Channel[[#This Row],[ProviderName]]="","",COUNTIF($L$12:$L$9999,T_Channel[[#This Row],[ProviderName]]))</f>
        <v/>
      </c>
      <c r="N544" s="27" t="str">
        <f>IF(T_Channel[[#This Row],[Query]]="","Empty","Defined")</f>
        <v>Empty</v>
      </c>
      <c r="O5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4" s="21" t="str">
        <f>IF(T_Channel[[#This Row],[Check]]&lt;&gt;"OK","",ReferenceData!$L$5 &amp; "\" &amp; T_Channel[[#This Row],[ChannelNameFolder1]] &amp; "\" &amp; T_Channel[[#This Row],[ChannelNameFolder2]])</f>
        <v/>
      </c>
      <c r="S544" s="21" t="str">
        <f>IF(T_Channel[[#This Row],[Check]]&lt;&gt;"OK","", T_Channel[[#This Row],[ChannelSymbol]] &amp; ".evtx" )</f>
        <v/>
      </c>
      <c r="T544" s="21" t="str">
        <f>IF(T_Channel[[#This Row],[Check]]&lt;&gt;"OK","", T_Channel[[#This Row],[LogFolder]] &amp; "\" &amp; T_Channel[[#This Row],[LogFile]])</f>
        <v/>
      </c>
      <c r="U544" s="21" t="str">
        <f>IF(T_Channel[[#This Row],[Safekeeping of logs]]="","",VLOOKUP(T_Channel[[#This Row],[Safekeeping of logs]],T_List_LogMode[],2,FALSE))</f>
        <v/>
      </c>
      <c r="V5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5" spans="2:22" x14ac:dyDescent="0.25">
      <c r="B545" s="7"/>
      <c r="C545" s="7"/>
      <c r="D545" s="7"/>
      <c r="E545" s="7"/>
      <c r="F545" s="6"/>
      <c r="G545" s="6"/>
      <c r="H5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5" s="22"/>
      <c r="J545" s="7"/>
      <c r="K545" s="43"/>
      <c r="L5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5" s="27" t="str">
        <f>IF(T_Channel[[#This Row],[ProviderName]]="","",COUNTIF($L$12:$L$9999,T_Channel[[#This Row],[ProviderName]]))</f>
        <v/>
      </c>
      <c r="N545" s="27" t="str">
        <f>IF(T_Channel[[#This Row],[Query]]="","Empty","Defined")</f>
        <v>Empty</v>
      </c>
      <c r="O5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5" s="21" t="str">
        <f>IF(T_Channel[[#This Row],[Check]]&lt;&gt;"OK","",ReferenceData!$L$5 &amp; "\" &amp; T_Channel[[#This Row],[ChannelNameFolder1]] &amp; "\" &amp; T_Channel[[#This Row],[ChannelNameFolder2]])</f>
        <v/>
      </c>
      <c r="S545" s="21" t="str">
        <f>IF(T_Channel[[#This Row],[Check]]&lt;&gt;"OK","", T_Channel[[#This Row],[ChannelSymbol]] &amp; ".evtx" )</f>
        <v/>
      </c>
      <c r="T545" s="21" t="str">
        <f>IF(T_Channel[[#This Row],[Check]]&lt;&gt;"OK","", T_Channel[[#This Row],[LogFolder]] &amp; "\" &amp; T_Channel[[#This Row],[LogFile]])</f>
        <v/>
      </c>
      <c r="U545" s="21" t="str">
        <f>IF(T_Channel[[#This Row],[Safekeeping of logs]]="","",VLOOKUP(T_Channel[[#This Row],[Safekeeping of logs]],T_List_LogMode[],2,FALSE))</f>
        <v/>
      </c>
      <c r="V5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6" spans="2:22" x14ac:dyDescent="0.25">
      <c r="B546" s="7"/>
      <c r="C546" s="7"/>
      <c r="D546" s="7"/>
      <c r="E546" s="7"/>
      <c r="F546" s="6"/>
      <c r="G546" s="6"/>
      <c r="H5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6" s="22"/>
      <c r="J546" s="7"/>
      <c r="K546" s="43"/>
      <c r="L5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6" s="27" t="str">
        <f>IF(T_Channel[[#This Row],[ProviderName]]="","",COUNTIF($L$12:$L$9999,T_Channel[[#This Row],[ProviderName]]))</f>
        <v/>
      </c>
      <c r="N546" s="27" t="str">
        <f>IF(T_Channel[[#This Row],[Query]]="","Empty","Defined")</f>
        <v>Empty</v>
      </c>
      <c r="O5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6" s="21" t="str">
        <f>IF(T_Channel[[#This Row],[Check]]&lt;&gt;"OK","",ReferenceData!$L$5 &amp; "\" &amp; T_Channel[[#This Row],[ChannelNameFolder1]] &amp; "\" &amp; T_Channel[[#This Row],[ChannelNameFolder2]])</f>
        <v/>
      </c>
      <c r="S546" s="21" t="str">
        <f>IF(T_Channel[[#This Row],[Check]]&lt;&gt;"OK","", T_Channel[[#This Row],[ChannelSymbol]] &amp; ".evtx" )</f>
        <v/>
      </c>
      <c r="T546" s="21" t="str">
        <f>IF(T_Channel[[#This Row],[Check]]&lt;&gt;"OK","", T_Channel[[#This Row],[LogFolder]] &amp; "\" &amp; T_Channel[[#This Row],[LogFile]])</f>
        <v/>
      </c>
      <c r="U546" s="21" t="str">
        <f>IF(T_Channel[[#This Row],[Safekeeping of logs]]="","",VLOOKUP(T_Channel[[#This Row],[Safekeeping of logs]],T_List_LogMode[],2,FALSE))</f>
        <v/>
      </c>
      <c r="V5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7" spans="2:22" x14ac:dyDescent="0.25">
      <c r="B547" s="7"/>
      <c r="C547" s="7"/>
      <c r="D547" s="7"/>
      <c r="E547" s="7"/>
      <c r="F547" s="6"/>
      <c r="G547" s="6"/>
      <c r="H5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7" s="22"/>
      <c r="J547" s="7"/>
      <c r="K547" s="43"/>
      <c r="L5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7" s="27" t="str">
        <f>IF(T_Channel[[#This Row],[ProviderName]]="","",COUNTIF($L$12:$L$9999,T_Channel[[#This Row],[ProviderName]]))</f>
        <v/>
      </c>
      <c r="N547" s="27" t="str">
        <f>IF(T_Channel[[#This Row],[Query]]="","Empty","Defined")</f>
        <v>Empty</v>
      </c>
      <c r="O5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7" s="21" t="str">
        <f>IF(T_Channel[[#This Row],[Check]]&lt;&gt;"OK","",ReferenceData!$L$5 &amp; "\" &amp; T_Channel[[#This Row],[ChannelNameFolder1]] &amp; "\" &amp; T_Channel[[#This Row],[ChannelNameFolder2]])</f>
        <v/>
      </c>
      <c r="S547" s="21" t="str">
        <f>IF(T_Channel[[#This Row],[Check]]&lt;&gt;"OK","", T_Channel[[#This Row],[ChannelSymbol]] &amp; ".evtx" )</f>
        <v/>
      </c>
      <c r="T547" s="21" t="str">
        <f>IF(T_Channel[[#This Row],[Check]]&lt;&gt;"OK","", T_Channel[[#This Row],[LogFolder]] &amp; "\" &amp; T_Channel[[#This Row],[LogFile]])</f>
        <v/>
      </c>
      <c r="U547" s="21" t="str">
        <f>IF(T_Channel[[#This Row],[Safekeeping of logs]]="","",VLOOKUP(T_Channel[[#This Row],[Safekeeping of logs]],T_List_LogMode[],2,FALSE))</f>
        <v/>
      </c>
      <c r="V5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8" spans="2:22" x14ac:dyDescent="0.25">
      <c r="B548" s="7"/>
      <c r="C548" s="7"/>
      <c r="D548" s="7"/>
      <c r="E548" s="7"/>
      <c r="F548" s="6"/>
      <c r="G548" s="6"/>
      <c r="H5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8" s="22"/>
      <c r="J548" s="7"/>
      <c r="K548" s="43"/>
      <c r="L5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8" s="27" t="str">
        <f>IF(T_Channel[[#This Row],[ProviderName]]="","",COUNTIF($L$12:$L$9999,T_Channel[[#This Row],[ProviderName]]))</f>
        <v/>
      </c>
      <c r="N548" s="27" t="str">
        <f>IF(T_Channel[[#This Row],[Query]]="","Empty","Defined")</f>
        <v>Empty</v>
      </c>
      <c r="O5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8" s="21" t="str">
        <f>IF(T_Channel[[#This Row],[Check]]&lt;&gt;"OK","",ReferenceData!$L$5 &amp; "\" &amp; T_Channel[[#This Row],[ChannelNameFolder1]] &amp; "\" &amp; T_Channel[[#This Row],[ChannelNameFolder2]])</f>
        <v/>
      </c>
      <c r="S548" s="21" t="str">
        <f>IF(T_Channel[[#This Row],[Check]]&lt;&gt;"OK","", T_Channel[[#This Row],[ChannelSymbol]] &amp; ".evtx" )</f>
        <v/>
      </c>
      <c r="T548" s="21" t="str">
        <f>IF(T_Channel[[#This Row],[Check]]&lt;&gt;"OK","", T_Channel[[#This Row],[LogFolder]] &amp; "\" &amp; T_Channel[[#This Row],[LogFile]])</f>
        <v/>
      </c>
      <c r="U548" s="21" t="str">
        <f>IF(T_Channel[[#This Row],[Safekeeping of logs]]="","",VLOOKUP(T_Channel[[#This Row],[Safekeeping of logs]],T_List_LogMode[],2,FALSE))</f>
        <v/>
      </c>
      <c r="V5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49" spans="2:22" x14ac:dyDescent="0.25">
      <c r="B549" s="7"/>
      <c r="C549" s="7"/>
      <c r="D549" s="7"/>
      <c r="E549" s="7"/>
      <c r="F549" s="6"/>
      <c r="G549" s="6"/>
      <c r="H5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49" s="22"/>
      <c r="J549" s="7"/>
      <c r="K549" s="43"/>
      <c r="L5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49" s="27" t="str">
        <f>IF(T_Channel[[#This Row],[ProviderName]]="","",COUNTIF($L$12:$L$9999,T_Channel[[#This Row],[ProviderName]]))</f>
        <v/>
      </c>
      <c r="N549" s="27" t="str">
        <f>IF(T_Channel[[#This Row],[Query]]="","Empty","Defined")</f>
        <v>Empty</v>
      </c>
      <c r="O5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49" s="21" t="str">
        <f>IF(T_Channel[[#This Row],[Check]]&lt;&gt;"OK","",ReferenceData!$L$5 &amp; "\" &amp; T_Channel[[#This Row],[ChannelNameFolder1]] &amp; "\" &amp; T_Channel[[#This Row],[ChannelNameFolder2]])</f>
        <v/>
      </c>
      <c r="S549" s="21" t="str">
        <f>IF(T_Channel[[#This Row],[Check]]&lt;&gt;"OK","", T_Channel[[#This Row],[ChannelSymbol]] &amp; ".evtx" )</f>
        <v/>
      </c>
      <c r="T549" s="21" t="str">
        <f>IF(T_Channel[[#This Row],[Check]]&lt;&gt;"OK","", T_Channel[[#This Row],[LogFolder]] &amp; "\" &amp; T_Channel[[#This Row],[LogFile]])</f>
        <v/>
      </c>
      <c r="U549" s="21" t="str">
        <f>IF(T_Channel[[#This Row],[Safekeeping of logs]]="","",VLOOKUP(T_Channel[[#This Row],[Safekeeping of logs]],T_List_LogMode[],2,FALSE))</f>
        <v/>
      </c>
      <c r="V5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0" spans="2:22" x14ac:dyDescent="0.25">
      <c r="B550" s="7"/>
      <c r="C550" s="7"/>
      <c r="D550" s="7"/>
      <c r="E550" s="7"/>
      <c r="F550" s="6"/>
      <c r="G550" s="6"/>
      <c r="H5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0" s="22"/>
      <c r="J550" s="7"/>
      <c r="K550" s="43"/>
      <c r="L5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0" s="27" t="str">
        <f>IF(T_Channel[[#This Row],[ProviderName]]="","",COUNTIF($L$12:$L$9999,T_Channel[[#This Row],[ProviderName]]))</f>
        <v/>
      </c>
      <c r="N550" s="27" t="str">
        <f>IF(T_Channel[[#This Row],[Query]]="","Empty","Defined")</f>
        <v>Empty</v>
      </c>
      <c r="O5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0" s="21" t="str">
        <f>IF(T_Channel[[#This Row],[Check]]&lt;&gt;"OK","",ReferenceData!$L$5 &amp; "\" &amp; T_Channel[[#This Row],[ChannelNameFolder1]] &amp; "\" &amp; T_Channel[[#This Row],[ChannelNameFolder2]])</f>
        <v/>
      </c>
      <c r="S550" s="21" t="str">
        <f>IF(T_Channel[[#This Row],[Check]]&lt;&gt;"OK","", T_Channel[[#This Row],[ChannelSymbol]] &amp; ".evtx" )</f>
        <v/>
      </c>
      <c r="T550" s="21" t="str">
        <f>IF(T_Channel[[#This Row],[Check]]&lt;&gt;"OK","", T_Channel[[#This Row],[LogFolder]] &amp; "\" &amp; T_Channel[[#This Row],[LogFile]])</f>
        <v/>
      </c>
      <c r="U550" s="21" t="str">
        <f>IF(T_Channel[[#This Row],[Safekeeping of logs]]="","",VLOOKUP(T_Channel[[#This Row],[Safekeeping of logs]],T_List_LogMode[],2,FALSE))</f>
        <v/>
      </c>
      <c r="V5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1" spans="2:22" x14ac:dyDescent="0.25">
      <c r="B551" s="7"/>
      <c r="C551" s="7"/>
      <c r="D551" s="7"/>
      <c r="E551" s="7"/>
      <c r="F551" s="6"/>
      <c r="G551" s="6"/>
      <c r="H5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1" s="22"/>
      <c r="J551" s="7"/>
      <c r="K551" s="43"/>
      <c r="L5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1" s="27" t="str">
        <f>IF(T_Channel[[#This Row],[ProviderName]]="","",COUNTIF($L$12:$L$9999,T_Channel[[#This Row],[ProviderName]]))</f>
        <v/>
      </c>
      <c r="N551" s="27" t="str">
        <f>IF(T_Channel[[#This Row],[Query]]="","Empty","Defined")</f>
        <v>Empty</v>
      </c>
      <c r="O5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1" s="21" t="str">
        <f>IF(T_Channel[[#This Row],[Check]]&lt;&gt;"OK","",ReferenceData!$L$5 &amp; "\" &amp; T_Channel[[#This Row],[ChannelNameFolder1]] &amp; "\" &amp; T_Channel[[#This Row],[ChannelNameFolder2]])</f>
        <v/>
      </c>
      <c r="S551" s="21" t="str">
        <f>IF(T_Channel[[#This Row],[Check]]&lt;&gt;"OK","", T_Channel[[#This Row],[ChannelSymbol]] &amp; ".evtx" )</f>
        <v/>
      </c>
      <c r="T551" s="21" t="str">
        <f>IF(T_Channel[[#This Row],[Check]]&lt;&gt;"OK","", T_Channel[[#This Row],[LogFolder]] &amp; "\" &amp; T_Channel[[#This Row],[LogFile]])</f>
        <v/>
      </c>
      <c r="U551" s="21" t="str">
        <f>IF(T_Channel[[#This Row],[Safekeeping of logs]]="","",VLOOKUP(T_Channel[[#This Row],[Safekeeping of logs]],T_List_LogMode[],2,FALSE))</f>
        <v/>
      </c>
      <c r="V5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2" spans="2:22" x14ac:dyDescent="0.25">
      <c r="B552" s="7"/>
      <c r="C552" s="7"/>
      <c r="D552" s="7"/>
      <c r="E552" s="7"/>
      <c r="F552" s="6"/>
      <c r="G552" s="6"/>
      <c r="H5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2" s="22"/>
      <c r="J552" s="7"/>
      <c r="K552" s="43"/>
      <c r="L5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2" s="27" t="str">
        <f>IF(T_Channel[[#This Row],[ProviderName]]="","",COUNTIF($L$12:$L$9999,T_Channel[[#This Row],[ProviderName]]))</f>
        <v/>
      </c>
      <c r="N552" s="27" t="str">
        <f>IF(T_Channel[[#This Row],[Query]]="","Empty","Defined")</f>
        <v>Empty</v>
      </c>
      <c r="O5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2" s="21" t="str">
        <f>IF(T_Channel[[#This Row],[Check]]&lt;&gt;"OK","",ReferenceData!$L$5 &amp; "\" &amp; T_Channel[[#This Row],[ChannelNameFolder1]] &amp; "\" &amp; T_Channel[[#This Row],[ChannelNameFolder2]])</f>
        <v/>
      </c>
      <c r="S552" s="21" t="str">
        <f>IF(T_Channel[[#This Row],[Check]]&lt;&gt;"OK","", T_Channel[[#This Row],[ChannelSymbol]] &amp; ".evtx" )</f>
        <v/>
      </c>
      <c r="T552" s="21" t="str">
        <f>IF(T_Channel[[#This Row],[Check]]&lt;&gt;"OK","", T_Channel[[#This Row],[LogFolder]] &amp; "\" &amp; T_Channel[[#This Row],[LogFile]])</f>
        <v/>
      </c>
      <c r="U552" s="21" t="str">
        <f>IF(T_Channel[[#This Row],[Safekeeping of logs]]="","",VLOOKUP(T_Channel[[#This Row],[Safekeeping of logs]],T_List_LogMode[],2,FALSE))</f>
        <v/>
      </c>
      <c r="V5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3" spans="2:22" x14ac:dyDescent="0.25">
      <c r="B553" s="7"/>
      <c r="C553" s="7"/>
      <c r="D553" s="7"/>
      <c r="E553" s="7"/>
      <c r="F553" s="6"/>
      <c r="G553" s="6"/>
      <c r="H5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3" s="22"/>
      <c r="J553" s="7"/>
      <c r="K553" s="43"/>
      <c r="L5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3" s="27" t="str">
        <f>IF(T_Channel[[#This Row],[ProviderName]]="","",COUNTIF($L$12:$L$9999,T_Channel[[#This Row],[ProviderName]]))</f>
        <v/>
      </c>
      <c r="N553" s="27" t="str">
        <f>IF(T_Channel[[#This Row],[Query]]="","Empty","Defined")</f>
        <v>Empty</v>
      </c>
      <c r="O5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3" s="21" t="str">
        <f>IF(T_Channel[[#This Row],[Check]]&lt;&gt;"OK","",ReferenceData!$L$5 &amp; "\" &amp; T_Channel[[#This Row],[ChannelNameFolder1]] &amp; "\" &amp; T_Channel[[#This Row],[ChannelNameFolder2]])</f>
        <v/>
      </c>
      <c r="S553" s="21" t="str">
        <f>IF(T_Channel[[#This Row],[Check]]&lt;&gt;"OK","", T_Channel[[#This Row],[ChannelSymbol]] &amp; ".evtx" )</f>
        <v/>
      </c>
      <c r="T553" s="21" t="str">
        <f>IF(T_Channel[[#This Row],[Check]]&lt;&gt;"OK","", T_Channel[[#This Row],[LogFolder]] &amp; "\" &amp; T_Channel[[#This Row],[LogFile]])</f>
        <v/>
      </c>
      <c r="U553" s="21" t="str">
        <f>IF(T_Channel[[#This Row],[Safekeeping of logs]]="","",VLOOKUP(T_Channel[[#This Row],[Safekeeping of logs]],T_List_LogMode[],2,FALSE))</f>
        <v/>
      </c>
      <c r="V5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4" spans="2:22" x14ac:dyDescent="0.25">
      <c r="B554" s="7"/>
      <c r="C554" s="7"/>
      <c r="D554" s="7"/>
      <c r="E554" s="7"/>
      <c r="F554" s="6"/>
      <c r="G554" s="6"/>
      <c r="H5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4" s="22"/>
      <c r="J554" s="7"/>
      <c r="K554" s="43"/>
      <c r="L5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4" s="27" t="str">
        <f>IF(T_Channel[[#This Row],[ProviderName]]="","",COUNTIF($L$12:$L$9999,T_Channel[[#This Row],[ProviderName]]))</f>
        <v/>
      </c>
      <c r="N554" s="27" t="str">
        <f>IF(T_Channel[[#This Row],[Query]]="","Empty","Defined")</f>
        <v>Empty</v>
      </c>
      <c r="O5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4" s="21" t="str">
        <f>IF(T_Channel[[#This Row],[Check]]&lt;&gt;"OK","",ReferenceData!$L$5 &amp; "\" &amp; T_Channel[[#This Row],[ChannelNameFolder1]] &amp; "\" &amp; T_Channel[[#This Row],[ChannelNameFolder2]])</f>
        <v/>
      </c>
      <c r="S554" s="21" t="str">
        <f>IF(T_Channel[[#This Row],[Check]]&lt;&gt;"OK","", T_Channel[[#This Row],[ChannelSymbol]] &amp; ".evtx" )</f>
        <v/>
      </c>
      <c r="T554" s="21" t="str">
        <f>IF(T_Channel[[#This Row],[Check]]&lt;&gt;"OK","", T_Channel[[#This Row],[LogFolder]] &amp; "\" &amp; T_Channel[[#This Row],[LogFile]])</f>
        <v/>
      </c>
      <c r="U554" s="21" t="str">
        <f>IF(T_Channel[[#This Row],[Safekeeping of logs]]="","",VLOOKUP(T_Channel[[#This Row],[Safekeeping of logs]],T_List_LogMode[],2,FALSE))</f>
        <v/>
      </c>
      <c r="V5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5" spans="2:22" x14ac:dyDescent="0.25">
      <c r="B555" s="7"/>
      <c r="C555" s="7"/>
      <c r="D555" s="7"/>
      <c r="E555" s="7"/>
      <c r="F555" s="6"/>
      <c r="G555" s="6"/>
      <c r="H5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5" s="22"/>
      <c r="J555" s="7"/>
      <c r="K555" s="43"/>
      <c r="L5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5" s="27" t="str">
        <f>IF(T_Channel[[#This Row],[ProviderName]]="","",COUNTIF($L$12:$L$9999,T_Channel[[#This Row],[ProviderName]]))</f>
        <v/>
      </c>
      <c r="N555" s="27" t="str">
        <f>IF(T_Channel[[#This Row],[Query]]="","Empty","Defined")</f>
        <v>Empty</v>
      </c>
      <c r="O5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5" s="21" t="str">
        <f>IF(T_Channel[[#This Row],[Check]]&lt;&gt;"OK","",ReferenceData!$L$5 &amp; "\" &amp; T_Channel[[#This Row],[ChannelNameFolder1]] &amp; "\" &amp; T_Channel[[#This Row],[ChannelNameFolder2]])</f>
        <v/>
      </c>
      <c r="S555" s="21" t="str">
        <f>IF(T_Channel[[#This Row],[Check]]&lt;&gt;"OK","", T_Channel[[#This Row],[ChannelSymbol]] &amp; ".evtx" )</f>
        <v/>
      </c>
      <c r="T555" s="21" t="str">
        <f>IF(T_Channel[[#This Row],[Check]]&lt;&gt;"OK","", T_Channel[[#This Row],[LogFolder]] &amp; "\" &amp; T_Channel[[#This Row],[LogFile]])</f>
        <v/>
      </c>
      <c r="U555" s="21" t="str">
        <f>IF(T_Channel[[#This Row],[Safekeeping of logs]]="","",VLOOKUP(T_Channel[[#This Row],[Safekeeping of logs]],T_List_LogMode[],2,FALSE))</f>
        <v/>
      </c>
      <c r="V5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6" spans="2:22" x14ac:dyDescent="0.25">
      <c r="B556" s="7"/>
      <c r="C556" s="7"/>
      <c r="D556" s="7"/>
      <c r="E556" s="7"/>
      <c r="F556" s="6"/>
      <c r="G556" s="6"/>
      <c r="H5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6" s="22"/>
      <c r="J556" s="7"/>
      <c r="K556" s="43"/>
      <c r="L5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6" s="27" t="str">
        <f>IF(T_Channel[[#This Row],[ProviderName]]="","",COUNTIF($L$12:$L$9999,T_Channel[[#This Row],[ProviderName]]))</f>
        <v/>
      </c>
      <c r="N556" s="27" t="str">
        <f>IF(T_Channel[[#This Row],[Query]]="","Empty","Defined")</f>
        <v>Empty</v>
      </c>
      <c r="O5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6" s="21" t="str">
        <f>IF(T_Channel[[#This Row],[Check]]&lt;&gt;"OK","",ReferenceData!$L$5 &amp; "\" &amp; T_Channel[[#This Row],[ChannelNameFolder1]] &amp; "\" &amp; T_Channel[[#This Row],[ChannelNameFolder2]])</f>
        <v/>
      </c>
      <c r="S556" s="21" t="str">
        <f>IF(T_Channel[[#This Row],[Check]]&lt;&gt;"OK","", T_Channel[[#This Row],[ChannelSymbol]] &amp; ".evtx" )</f>
        <v/>
      </c>
      <c r="T556" s="21" t="str">
        <f>IF(T_Channel[[#This Row],[Check]]&lt;&gt;"OK","", T_Channel[[#This Row],[LogFolder]] &amp; "\" &amp; T_Channel[[#This Row],[LogFile]])</f>
        <v/>
      </c>
      <c r="U556" s="21" t="str">
        <f>IF(T_Channel[[#This Row],[Safekeeping of logs]]="","",VLOOKUP(T_Channel[[#This Row],[Safekeeping of logs]],T_List_LogMode[],2,FALSE))</f>
        <v/>
      </c>
      <c r="V5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7" spans="2:22" x14ac:dyDescent="0.25">
      <c r="B557" s="7"/>
      <c r="C557" s="7"/>
      <c r="D557" s="7"/>
      <c r="E557" s="7"/>
      <c r="F557" s="6"/>
      <c r="G557" s="6"/>
      <c r="H5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7" s="22"/>
      <c r="J557" s="7"/>
      <c r="K557" s="43"/>
      <c r="L5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7" s="27" t="str">
        <f>IF(T_Channel[[#This Row],[ProviderName]]="","",COUNTIF($L$12:$L$9999,T_Channel[[#This Row],[ProviderName]]))</f>
        <v/>
      </c>
      <c r="N557" s="27" t="str">
        <f>IF(T_Channel[[#This Row],[Query]]="","Empty","Defined")</f>
        <v>Empty</v>
      </c>
      <c r="O5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7" s="21" t="str">
        <f>IF(T_Channel[[#This Row],[Check]]&lt;&gt;"OK","",ReferenceData!$L$5 &amp; "\" &amp; T_Channel[[#This Row],[ChannelNameFolder1]] &amp; "\" &amp; T_Channel[[#This Row],[ChannelNameFolder2]])</f>
        <v/>
      </c>
      <c r="S557" s="21" t="str">
        <f>IF(T_Channel[[#This Row],[Check]]&lt;&gt;"OK","", T_Channel[[#This Row],[ChannelSymbol]] &amp; ".evtx" )</f>
        <v/>
      </c>
      <c r="T557" s="21" t="str">
        <f>IF(T_Channel[[#This Row],[Check]]&lt;&gt;"OK","", T_Channel[[#This Row],[LogFolder]] &amp; "\" &amp; T_Channel[[#This Row],[LogFile]])</f>
        <v/>
      </c>
      <c r="U557" s="21" t="str">
        <f>IF(T_Channel[[#This Row],[Safekeeping of logs]]="","",VLOOKUP(T_Channel[[#This Row],[Safekeeping of logs]],T_List_LogMode[],2,FALSE))</f>
        <v/>
      </c>
      <c r="V5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8" spans="2:22" x14ac:dyDescent="0.25">
      <c r="B558" s="7"/>
      <c r="C558" s="7"/>
      <c r="D558" s="7"/>
      <c r="E558" s="7"/>
      <c r="F558" s="6"/>
      <c r="G558" s="6"/>
      <c r="H5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8" s="22"/>
      <c r="J558" s="7"/>
      <c r="K558" s="43"/>
      <c r="L5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8" s="27" t="str">
        <f>IF(T_Channel[[#This Row],[ProviderName]]="","",COUNTIF($L$12:$L$9999,T_Channel[[#This Row],[ProviderName]]))</f>
        <v/>
      </c>
      <c r="N558" s="27" t="str">
        <f>IF(T_Channel[[#This Row],[Query]]="","Empty","Defined")</f>
        <v>Empty</v>
      </c>
      <c r="O5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8" s="21" t="str">
        <f>IF(T_Channel[[#This Row],[Check]]&lt;&gt;"OK","",ReferenceData!$L$5 &amp; "\" &amp; T_Channel[[#This Row],[ChannelNameFolder1]] &amp; "\" &amp; T_Channel[[#This Row],[ChannelNameFolder2]])</f>
        <v/>
      </c>
      <c r="S558" s="21" t="str">
        <f>IF(T_Channel[[#This Row],[Check]]&lt;&gt;"OK","", T_Channel[[#This Row],[ChannelSymbol]] &amp; ".evtx" )</f>
        <v/>
      </c>
      <c r="T558" s="21" t="str">
        <f>IF(T_Channel[[#This Row],[Check]]&lt;&gt;"OK","", T_Channel[[#This Row],[LogFolder]] &amp; "\" &amp; T_Channel[[#This Row],[LogFile]])</f>
        <v/>
      </c>
      <c r="U558" s="21" t="str">
        <f>IF(T_Channel[[#This Row],[Safekeeping of logs]]="","",VLOOKUP(T_Channel[[#This Row],[Safekeeping of logs]],T_List_LogMode[],2,FALSE))</f>
        <v/>
      </c>
      <c r="V5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59" spans="2:22" x14ac:dyDescent="0.25">
      <c r="B559" s="7"/>
      <c r="C559" s="7"/>
      <c r="D559" s="7"/>
      <c r="E559" s="7"/>
      <c r="F559" s="6"/>
      <c r="G559" s="6"/>
      <c r="H5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59" s="22"/>
      <c r="J559" s="7"/>
      <c r="K559" s="43"/>
      <c r="L5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59" s="27" t="str">
        <f>IF(T_Channel[[#This Row],[ProviderName]]="","",COUNTIF($L$12:$L$9999,T_Channel[[#This Row],[ProviderName]]))</f>
        <v/>
      </c>
      <c r="N559" s="27" t="str">
        <f>IF(T_Channel[[#This Row],[Query]]="","Empty","Defined")</f>
        <v>Empty</v>
      </c>
      <c r="O5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59" s="21" t="str">
        <f>IF(T_Channel[[#This Row],[Check]]&lt;&gt;"OK","",ReferenceData!$L$5 &amp; "\" &amp; T_Channel[[#This Row],[ChannelNameFolder1]] &amp; "\" &amp; T_Channel[[#This Row],[ChannelNameFolder2]])</f>
        <v/>
      </c>
      <c r="S559" s="21" t="str">
        <f>IF(T_Channel[[#This Row],[Check]]&lt;&gt;"OK","", T_Channel[[#This Row],[ChannelSymbol]] &amp; ".evtx" )</f>
        <v/>
      </c>
      <c r="T559" s="21" t="str">
        <f>IF(T_Channel[[#This Row],[Check]]&lt;&gt;"OK","", T_Channel[[#This Row],[LogFolder]] &amp; "\" &amp; T_Channel[[#This Row],[LogFile]])</f>
        <v/>
      </c>
      <c r="U559" s="21" t="str">
        <f>IF(T_Channel[[#This Row],[Safekeeping of logs]]="","",VLOOKUP(T_Channel[[#This Row],[Safekeeping of logs]],T_List_LogMode[],2,FALSE))</f>
        <v/>
      </c>
      <c r="V5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0" spans="2:22" x14ac:dyDescent="0.25">
      <c r="B560" s="7"/>
      <c r="C560" s="7"/>
      <c r="D560" s="7"/>
      <c r="E560" s="7"/>
      <c r="F560" s="6"/>
      <c r="G560" s="6"/>
      <c r="H5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0" s="22"/>
      <c r="J560" s="7"/>
      <c r="K560" s="43"/>
      <c r="L5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0" s="27" t="str">
        <f>IF(T_Channel[[#This Row],[ProviderName]]="","",COUNTIF($L$12:$L$9999,T_Channel[[#This Row],[ProviderName]]))</f>
        <v/>
      </c>
      <c r="N560" s="27" t="str">
        <f>IF(T_Channel[[#This Row],[Query]]="","Empty","Defined")</f>
        <v>Empty</v>
      </c>
      <c r="O5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0" s="21" t="str">
        <f>IF(T_Channel[[#This Row],[Check]]&lt;&gt;"OK","",ReferenceData!$L$5 &amp; "\" &amp; T_Channel[[#This Row],[ChannelNameFolder1]] &amp; "\" &amp; T_Channel[[#This Row],[ChannelNameFolder2]])</f>
        <v/>
      </c>
      <c r="S560" s="21" t="str">
        <f>IF(T_Channel[[#This Row],[Check]]&lt;&gt;"OK","", T_Channel[[#This Row],[ChannelSymbol]] &amp; ".evtx" )</f>
        <v/>
      </c>
      <c r="T560" s="21" t="str">
        <f>IF(T_Channel[[#This Row],[Check]]&lt;&gt;"OK","", T_Channel[[#This Row],[LogFolder]] &amp; "\" &amp; T_Channel[[#This Row],[LogFile]])</f>
        <v/>
      </c>
      <c r="U560" s="21" t="str">
        <f>IF(T_Channel[[#This Row],[Safekeeping of logs]]="","",VLOOKUP(T_Channel[[#This Row],[Safekeeping of logs]],T_List_LogMode[],2,FALSE))</f>
        <v/>
      </c>
      <c r="V5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1" spans="2:22" x14ac:dyDescent="0.25">
      <c r="B561" s="7"/>
      <c r="C561" s="7"/>
      <c r="D561" s="7"/>
      <c r="E561" s="7"/>
      <c r="F561" s="6"/>
      <c r="G561" s="6"/>
      <c r="H5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1" s="22"/>
      <c r="J561" s="7"/>
      <c r="K561" s="43"/>
      <c r="L5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1" s="27" t="str">
        <f>IF(T_Channel[[#This Row],[ProviderName]]="","",COUNTIF($L$12:$L$9999,T_Channel[[#This Row],[ProviderName]]))</f>
        <v/>
      </c>
      <c r="N561" s="27" t="str">
        <f>IF(T_Channel[[#This Row],[Query]]="","Empty","Defined")</f>
        <v>Empty</v>
      </c>
      <c r="O5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1" s="21" t="str">
        <f>IF(T_Channel[[#This Row],[Check]]&lt;&gt;"OK","",ReferenceData!$L$5 &amp; "\" &amp; T_Channel[[#This Row],[ChannelNameFolder1]] &amp; "\" &amp; T_Channel[[#This Row],[ChannelNameFolder2]])</f>
        <v/>
      </c>
      <c r="S561" s="21" t="str">
        <f>IF(T_Channel[[#This Row],[Check]]&lt;&gt;"OK","", T_Channel[[#This Row],[ChannelSymbol]] &amp; ".evtx" )</f>
        <v/>
      </c>
      <c r="T561" s="21" t="str">
        <f>IF(T_Channel[[#This Row],[Check]]&lt;&gt;"OK","", T_Channel[[#This Row],[LogFolder]] &amp; "\" &amp; T_Channel[[#This Row],[LogFile]])</f>
        <v/>
      </c>
      <c r="U561" s="21" t="str">
        <f>IF(T_Channel[[#This Row],[Safekeeping of logs]]="","",VLOOKUP(T_Channel[[#This Row],[Safekeeping of logs]],T_List_LogMode[],2,FALSE))</f>
        <v/>
      </c>
      <c r="V5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2" spans="2:22" x14ac:dyDescent="0.25">
      <c r="B562" s="7"/>
      <c r="C562" s="7"/>
      <c r="D562" s="7"/>
      <c r="E562" s="7"/>
      <c r="F562" s="6"/>
      <c r="G562" s="6"/>
      <c r="H5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2" s="22"/>
      <c r="J562" s="7"/>
      <c r="K562" s="43"/>
      <c r="L5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2" s="27" t="str">
        <f>IF(T_Channel[[#This Row],[ProviderName]]="","",COUNTIF($L$12:$L$9999,T_Channel[[#This Row],[ProviderName]]))</f>
        <v/>
      </c>
      <c r="N562" s="27" t="str">
        <f>IF(T_Channel[[#This Row],[Query]]="","Empty","Defined")</f>
        <v>Empty</v>
      </c>
      <c r="O5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2" s="21" t="str">
        <f>IF(T_Channel[[#This Row],[Check]]&lt;&gt;"OK","",ReferenceData!$L$5 &amp; "\" &amp; T_Channel[[#This Row],[ChannelNameFolder1]] &amp; "\" &amp; T_Channel[[#This Row],[ChannelNameFolder2]])</f>
        <v/>
      </c>
      <c r="S562" s="21" t="str">
        <f>IF(T_Channel[[#This Row],[Check]]&lt;&gt;"OK","", T_Channel[[#This Row],[ChannelSymbol]] &amp; ".evtx" )</f>
        <v/>
      </c>
      <c r="T562" s="21" t="str">
        <f>IF(T_Channel[[#This Row],[Check]]&lt;&gt;"OK","", T_Channel[[#This Row],[LogFolder]] &amp; "\" &amp; T_Channel[[#This Row],[LogFile]])</f>
        <v/>
      </c>
      <c r="U562" s="21" t="str">
        <f>IF(T_Channel[[#This Row],[Safekeeping of logs]]="","",VLOOKUP(T_Channel[[#This Row],[Safekeeping of logs]],T_List_LogMode[],2,FALSE))</f>
        <v/>
      </c>
      <c r="V5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3" spans="2:22" x14ac:dyDescent="0.25">
      <c r="B563" s="7"/>
      <c r="C563" s="7"/>
      <c r="D563" s="7"/>
      <c r="E563" s="7"/>
      <c r="F563" s="6"/>
      <c r="G563" s="6"/>
      <c r="H5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3" s="22"/>
      <c r="J563" s="7"/>
      <c r="K563" s="43"/>
      <c r="L5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3" s="27" t="str">
        <f>IF(T_Channel[[#This Row],[ProviderName]]="","",COUNTIF($L$12:$L$9999,T_Channel[[#This Row],[ProviderName]]))</f>
        <v/>
      </c>
      <c r="N563" s="27" t="str">
        <f>IF(T_Channel[[#This Row],[Query]]="","Empty","Defined")</f>
        <v>Empty</v>
      </c>
      <c r="O5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3" s="21" t="str">
        <f>IF(T_Channel[[#This Row],[Check]]&lt;&gt;"OK","",ReferenceData!$L$5 &amp; "\" &amp; T_Channel[[#This Row],[ChannelNameFolder1]] &amp; "\" &amp; T_Channel[[#This Row],[ChannelNameFolder2]])</f>
        <v/>
      </c>
      <c r="S563" s="21" t="str">
        <f>IF(T_Channel[[#This Row],[Check]]&lt;&gt;"OK","", T_Channel[[#This Row],[ChannelSymbol]] &amp; ".evtx" )</f>
        <v/>
      </c>
      <c r="T563" s="21" t="str">
        <f>IF(T_Channel[[#This Row],[Check]]&lt;&gt;"OK","", T_Channel[[#This Row],[LogFolder]] &amp; "\" &amp; T_Channel[[#This Row],[LogFile]])</f>
        <v/>
      </c>
      <c r="U563" s="21" t="str">
        <f>IF(T_Channel[[#This Row],[Safekeeping of logs]]="","",VLOOKUP(T_Channel[[#This Row],[Safekeeping of logs]],T_List_LogMode[],2,FALSE))</f>
        <v/>
      </c>
      <c r="V5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4" spans="2:22" x14ac:dyDescent="0.25">
      <c r="B564" s="7"/>
      <c r="C564" s="7"/>
      <c r="D564" s="7"/>
      <c r="E564" s="7"/>
      <c r="F564" s="6"/>
      <c r="G564" s="6"/>
      <c r="H5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4" s="22"/>
      <c r="J564" s="7"/>
      <c r="K564" s="43"/>
      <c r="L5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4" s="27" t="str">
        <f>IF(T_Channel[[#This Row],[ProviderName]]="","",COUNTIF($L$12:$L$9999,T_Channel[[#This Row],[ProviderName]]))</f>
        <v/>
      </c>
      <c r="N564" s="27" t="str">
        <f>IF(T_Channel[[#This Row],[Query]]="","Empty","Defined")</f>
        <v>Empty</v>
      </c>
      <c r="O5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4" s="21" t="str">
        <f>IF(T_Channel[[#This Row],[Check]]&lt;&gt;"OK","",ReferenceData!$L$5 &amp; "\" &amp; T_Channel[[#This Row],[ChannelNameFolder1]] &amp; "\" &amp; T_Channel[[#This Row],[ChannelNameFolder2]])</f>
        <v/>
      </c>
      <c r="S564" s="21" t="str">
        <f>IF(T_Channel[[#This Row],[Check]]&lt;&gt;"OK","", T_Channel[[#This Row],[ChannelSymbol]] &amp; ".evtx" )</f>
        <v/>
      </c>
      <c r="T564" s="21" t="str">
        <f>IF(T_Channel[[#This Row],[Check]]&lt;&gt;"OK","", T_Channel[[#This Row],[LogFolder]] &amp; "\" &amp; T_Channel[[#This Row],[LogFile]])</f>
        <v/>
      </c>
      <c r="U564" s="21" t="str">
        <f>IF(T_Channel[[#This Row],[Safekeeping of logs]]="","",VLOOKUP(T_Channel[[#This Row],[Safekeeping of logs]],T_List_LogMode[],2,FALSE))</f>
        <v/>
      </c>
      <c r="V5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5" spans="2:22" x14ac:dyDescent="0.25">
      <c r="B565" s="7"/>
      <c r="C565" s="7"/>
      <c r="D565" s="7"/>
      <c r="E565" s="7"/>
      <c r="F565" s="6"/>
      <c r="G565" s="6"/>
      <c r="H5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5" s="22"/>
      <c r="J565" s="7"/>
      <c r="K565" s="43"/>
      <c r="L5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5" s="27" t="str">
        <f>IF(T_Channel[[#This Row],[ProviderName]]="","",COUNTIF($L$12:$L$9999,T_Channel[[#This Row],[ProviderName]]))</f>
        <v/>
      </c>
      <c r="N565" s="27" t="str">
        <f>IF(T_Channel[[#This Row],[Query]]="","Empty","Defined")</f>
        <v>Empty</v>
      </c>
      <c r="O5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5" s="21" t="str">
        <f>IF(T_Channel[[#This Row],[Check]]&lt;&gt;"OK","",ReferenceData!$L$5 &amp; "\" &amp; T_Channel[[#This Row],[ChannelNameFolder1]] &amp; "\" &amp; T_Channel[[#This Row],[ChannelNameFolder2]])</f>
        <v/>
      </c>
      <c r="S565" s="21" t="str">
        <f>IF(T_Channel[[#This Row],[Check]]&lt;&gt;"OK","", T_Channel[[#This Row],[ChannelSymbol]] &amp; ".evtx" )</f>
        <v/>
      </c>
      <c r="T565" s="21" t="str">
        <f>IF(T_Channel[[#This Row],[Check]]&lt;&gt;"OK","", T_Channel[[#This Row],[LogFolder]] &amp; "\" &amp; T_Channel[[#This Row],[LogFile]])</f>
        <v/>
      </c>
      <c r="U565" s="21" t="str">
        <f>IF(T_Channel[[#This Row],[Safekeeping of logs]]="","",VLOOKUP(T_Channel[[#This Row],[Safekeeping of logs]],T_List_LogMode[],2,FALSE))</f>
        <v/>
      </c>
      <c r="V5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6" spans="2:22" x14ac:dyDescent="0.25">
      <c r="B566" s="7"/>
      <c r="C566" s="7"/>
      <c r="D566" s="7"/>
      <c r="E566" s="7"/>
      <c r="F566" s="6"/>
      <c r="G566" s="6"/>
      <c r="H5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6" s="22"/>
      <c r="J566" s="7"/>
      <c r="K566" s="43"/>
      <c r="L5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6" s="27" t="str">
        <f>IF(T_Channel[[#This Row],[ProviderName]]="","",COUNTIF($L$12:$L$9999,T_Channel[[#This Row],[ProviderName]]))</f>
        <v/>
      </c>
      <c r="N566" s="27" t="str">
        <f>IF(T_Channel[[#This Row],[Query]]="","Empty","Defined")</f>
        <v>Empty</v>
      </c>
      <c r="O5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6" s="21" t="str">
        <f>IF(T_Channel[[#This Row],[Check]]&lt;&gt;"OK","",ReferenceData!$L$5 &amp; "\" &amp; T_Channel[[#This Row],[ChannelNameFolder1]] &amp; "\" &amp; T_Channel[[#This Row],[ChannelNameFolder2]])</f>
        <v/>
      </c>
      <c r="S566" s="21" t="str">
        <f>IF(T_Channel[[#This Row],[Check]]&lt;&gt;"OK","", T_Channel[[#This Row],[ChannelSymbol]] &amp; ".evtx" )</f>
        <v/>
      </c>
      <c r="T566" s="21" t="str">
        <f>IF(T_Channel[[#This Row],[Check]]&lt;&gt;"OK","", T_Channel[[#This Row],[LogFolder]] &amp; "\" &amp; T_Channel[[#This Row],[LogFile]])</f>
        <v/>
      </c>
      <c r="U566" s="21" t="str">
        <f>IF(T_Channel[[#This Row],[Safekeeping of logs]]="","",VLOOKUP(T_Channel[[#This Row],[Safekeeping of logs]],T_List_LogMode[],2,FALSE))</f>
        <v/>
      </c>
      <c r="V5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7" spans="2:22" x14ac:dyDescent="0.25">
      <c r="B567" s="7"/>
      <c r="C567" s="7"/>
      <c r="D567" s="7"/>
      <c r="E567" s="7"/>
      <c r="F567" s="6"/>
      <c r="G567" s="6"/>
      <c r="H5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7" s="22"/>
      <c r="J567" s="7"/>
      <c r="K567" s="43"/>
      <c r="L5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7" s="27" t="str">
        <f>IF(T_Channel[[#This Row],[ProviderName]]="","",COUNTIF($L$12:$L$9999,T_Channel[[#This Row],[ProviderName]]))</f>
        <v/>
      </c>
      <c r="N567" s="27" t="str">
        <f>IF(T_Channel[[#This Row],[Query]]="","Empty","Defined")</f>
        <v>Empty</v>
      </c>
      <c r="O5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7" s="21" t="str">
        <f>IF(T_Channel[[#This Row],[Check]]&lt;&gt;"OK","",ReferenceData!$L$5 &amp; "\" &amp; T_Channel[[#This Row],[ChannelNameFolder1]] &amp; "\" &amp; T_Channel[[#This Row],[ChannelNameFolder2]])</f>
        <v/>
      </c>
      <c r="S567" s="21" t="str">
        <f>IF(T_Channel[[#This Row],[Check]]&lt;&gt;"OK","", T_Channel[[#This Row],[ChannelSymbol]] &amp; ".evtx" )</f>
        <v/>
      </c>
      <c r="T567" s="21" t="str">
        <f>IF(T_Channel[[#This Row],[Check]]&lt;&gt;"OK","", T_Channel[[#This Row],[LogFolder]] &amp; "\" &amp; T_Channel[[#This Row],[LogFile]])</f>
        <v/>
      </c>
      <c r="U567" s="21" t="str">
        <f>IF(T_Channel[[#This Row],[Safekeeping of logs]]="","",VLOOKUP(T_Channel[[#This Row],[Safekeeping of logs]],T_List_LogMode[],2,FALSE))</f>
        <v/>
      </c>
      <c r="V5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8" spans="2:22" x14ac:dyDescent="0.25">
      <c r="B568" s="7"/>
      <c r="C568" s="7"/>
      <c r="D568" s="7"/>
      <c r="E568" s="7"/>
      <c r="F568" s="6"/>
      <c r="G568" s="6"/>
      <c r="H5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8" s="22"/>
      <c r="J568" s="7"/>
      <c r="K568" s="43"/>
      <c r="L5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8" s="27" t="str">
        <f>IF(T_Channel[[#This Row],[ProviderName]]="","",COUNTIF($L$12:$L$9999,T_Channel[[#This Row],[ProviderName]]))</f>
        <v/>
      </c>
      <c r="N568" s="27" t="str">
        <f>IF(T_Channel[[#This Row],[Query]]="","Empty","Defined")</f>
        <v>Empty</v>
      </c>
      <c r="O5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8" s="21" t="str">
        <f>IF(T_Channel[[#This Row],[Check]]&lt;&gt;"OK","",ReferenceData!$L$5 &amp; "\" &amp; T_Channel[[#This Row],[ChannelNameFolder1]] &amp; "\" &amp; T_Channel[[#This Row],[ChannelNameFolder2]])</f>
        <v/>
      </c>
      <c r="S568" s="21" t="str">
        <f>IF(T_Channel[[#This Row],[Check]]&lt;&gt;"OK","", T_Channel[[#This Row],[ChannelSymbol]] &amp; ".evtx" )</f>
        <v/>
      </c>
      <c r="T568" s="21" t="str">
        <f>IF(T_Channel[[#This Row],[Check]]&lt;&gt;"OK","", T_Channel[[#This Row],[LogFolder]] &amp; "\" &amp; T_Channel[[#This Row],[LogFile]])</f>
        <v/>
      </c>
      <c r="U568" s="21" t="str">
        <f>IF(T_Channel[[#This Row],[Safekeeping of logs]]="","",VLOOKUP(T_Channel[[#This Row],[Safekeeping of logs]],T_List_LogMode[],2,FALSE))</f>
        <v/>
      </c>
      <c r="V5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69" spans="2:22" x14ac:dyDescent="0.25">
      <c r="B569" s="7"/>
      <c r="C569" s="7"/>
      <c r="D569" s="7"/>
      <c r="E569" s="7"/>
      <c r="F569" s="6"/>
      <c r="G569" s="6"/>
      <c r="H5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69" s="22"/>
      <c r="J569" s="7"/>
      <c r="K569" s="43"/>
      <c r="L5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69" s="27" t="str">
        <f>IF(T_Channel[[#This Row],[ProviderName]]="","",COUNTIF($L$12:$L$9999,T_Channel[[#This Row],[ProviderName]]))</f>
        <v/>
      </c>
      <c r="N569" s="27" t="str">
        <f>IF(T_Channel[[#This Row],[Query]]="","Empty","Defined")</f>
        <v>Empty</v>
      </c>
      <c r="O5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69" s="21" t="str">
        <f>IF(T_Channel[[#This Row],[Check]]&lt;&gt;"OK","",ReferenceData!$L$5 &amp; "\" &amp; T_Channel[[#This Row],[ChannelNameFolder1]] &amp; "\" &amp; T_Channel[[#This Row],[ChannelNameFolder2]])</f>
        <v/>
      </c>
      <c r="S569" s="21" t="str">
        <f>IF(T_Channel[[#This Row],[Check]]&lt;&gt;"OK","", T_Channel[[#This Row],[ChannelSymbol]] &amp; ".evtx" )</f>
        <v/>
      </c>
      <c r="T569" s="21" t="str">
        <f>IF(T_Channel[[#This Row],[Check]]&lt;&gt;"OK","", T_Channel[[#This Row],[LogFolder]] &amp; "\" &amp; T_Channel[[#This Row],[LogFile]])</f>
        <v/>
      </c>
      <c r="U569" s="21" t="str">
        <f>IF(T_Channel[[#This Row],[Safekeeping of logs]]="","",VLOOKUP(T_Channel[[#This Row],[Safekeeping of logs]],T_List_LogMode[],2,FALSE))</f>
        <v/>
      </c>
      <c r="V5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0" spans="2:22" x14ac:dyDescent="0.25">
      <c r="B570" s="7"/>
      <c r="C570" s="7"/>
      <c r="D570" s="7"/>
      <c r="E570" s="7"/>
      <c r="F570" s="6"/>
      <c r="G570" s="6"/>
      <c r="H5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0" s="22"/>
      <c r="J570" s="7"/>
      <c r="K570" s="43"/>
      <c r="L5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0" s="27" t="str">
        <f>IF(T_Channel[[#This Row],[ProviderName]]="","",COUNTIF($L$12:$L$9999,T_Channel[[#This Row],[ProviderName]]))</f>
        <v/>
      </c>
      <c r="N570" s="27" t="str">
        <f>IF(T_Channel[[#This Row],[Query]]="","Empty","Defined")</f>
        <v>Empty</v>
      </c>
      <c r="O5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0" s="21" t="str">
        <f>IF(T_Channel[[#This Row],[Check]]&lt;&gt;"OK","",ReferenceData!$L$5 &amp; "\" &amp; T_Channel[[#This Row],[ChannelNameFolder1]] &amp; "\" &amp; T_Channel[[#This Row],[ChannelNameFolder2]])</f>
        <v/>
      </c>
      <c r="S570" s="21" t="str">
        <f>IF(T_Channel[[#This Row],[Check]]&lt;&gt;"OK","", T_Channel[[#This Row],[ChannelSymbol]] &amp; ".evtx" )</f>
        <v/>
      </c>
      <c r="T570" s="21" t="str">
        <f>IF(T_Channel[[#This Row],[Check]]&lt;&gt;"OK","", T_Channel[[#This Row],[LogFolder]] &amp; "\" &amp; T_Channel[[#This Row],[LogFile]])</f>
        <v/>
      </c>
      <c r="U570" s="21" t="str">
        <f>IF(T_Channel[[#This Row],[Safekeeping of logs]]="","",VLOOKUP(T_Channel[[#This Row],[Safekeeping of logs]],T_List_LogMode[],2,FALSE))</f>
        <v/>
      </c>
      <c r="V5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1" spans="2:22" x14ac:dyDescent="0.25">
      <c r="B571" s="7"/>
      <c r="C571" s="7"/>
      <c r="D571" s="7"/>
      <c r="E571" s="7"/>
      <c r="F571" s="6"/>
      <c r="G571" s="6"/>
      <c r="H5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1" s="22"/>
      <c r="J571" s="7"/>
      <c r="K571" s="43"/>
      <c r="L5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1" s="27" t="str">
        <f>IF(T_Channel[[#This Row],[ProviderName]]="","",COUNTIF($L$12:$L$9999,T_Channel[[#This Row],[ProviderName]]))</f>
        <v/>
      </c>
      <c r="N571" s="27" t="str">
        <f>IF(T_Channel[[#This Row],[Query]]="","Empty","Defined")</f>
        <v>Empty</v>
      </c>
      <c r="O5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1" s="21" t="str">
        <f>IF(T_Channel[[#This Row],[Check]]&lt;&gt;"OK","",ReferenceData!$L$5 &amp; "\" &amp; T_Channel[[#This Row],[ChannelNameFolder1]] &amp; "\" &amp; T_Channel[[#This Row],[ChannelNameFolder2]])</f>
        <v/>
      </c>
      <c r="S571" s="21" t="str">
        <f>IF(T_Channel[[#This Row],[Check]]&lt;&gt;"OK","", T_Channel[[#This Row],[ChannelSymbol]] &amp; ".evtx" )</f>
        <v/>
      </c>
      <c r="T571" s="21" t="str">
        <f>IF(T_Channel[[#This Row],[Check]]&lt;&gt;"OK","", T_Channel[[#This Row],[LogFolder]] &amp; "\" &amp; T_Channel[[#This Row],[LogFile]])</f>
        <v/>
      </c>
      <c r="U571" s="21" t="str">
        <f>IF(T_Channel[[#This Row],[Safekeeping of logs]]="","",VLOOKUP(T_Channel[[#This Row],[Safekeeping of logs]],T_List_LogMode[],2,FALSE))</f>
        <v/>
      </c>
      <c r="V5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2" spans="2:22" x14ac:dyDescent="0.25">
      <c r="B572" s="7"/>
      <c r="C572" s="7"/>
      <c r="D572" s="7"/>
      <c r="E572" s="7"/>
      <c r="F572" s="6"/>
      <c r="G572" s="6"/>
      <c r="H5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2" s="22"/>
      <c r="J572" s="7"/>
      <c r="K572" s="43"/>
      <c r="L5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2" s="27" t="str">
        <f>IF(T_Channel[[#This Row],[ProviderName]]="","",COUNTIF($L$12:$L$9999,T_Channel[[#This Row],[ProviderName]]))</f>
        <v/>
      </c>
      <c r="N572" s="27" t="str">
        <f>IF(T_Channel[[#This Row],[Query]]="","Empty","Defined")</f>
        <v>Empty</v>
      </c>
      <c r="O57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2" s="21" t="str">
        <f>IF(T_Channel[[#This Row],[Check]]&lt;&gt;"OK","",ReferenceData!$L$5 &amp; "\" &amp; T_Channel[[#This Row],[ChannelNameFolder1]] &amp; "\" &amp; T_Channel[[#This Row],[ChannelNameFolder2]])</f>
        <v/>
      </c>
      <c r="S572" s="21" t="str">
        <f>IF(T_Channel[[#This Row],[Check]]&lt;&gt;"OK","", T_Channel[[#This Row],[ChannelSymbol]] &amp; ".evtx" )</f>
        <v/>
      </c>
      <c r="T572" s="21" t="str">
        <f>IF(T_Channel[[#This Row],[Check]]&lt;&gt;"OK","", T_Channel[[#This Row],[LogFolder]] &amp; "\" &amp; T_Channel[[#This Row],[LogFile]])</f>
        <v/>
      </c>
      <c r="U572" s="21" t="str">
        <f>IF(T_Channel[[#This Row],[Safekeeping of logs]]="","",VLOOKUP(T_Channel[[#This Row],[Safekeeping of logs]],T_List_LogMode[],2,FALSE))</f>
        <v/>
      </c>
      <c r="V5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3" spans="2:22" x14ac:dyDescent="0.25">
      <c r="B573" s="7"/>
      <c r="C573" s="7"/>
      <c r="D573" s="7"/>
      <c r="E573" s="7"/>
      <c r="F573" s="6"/>
      <c r="G573" s="6"/>
      <c r="H5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3" s="22"/>
      <c r="J573" s="7"/>
      <c r="K573" s="43"/>
      <c r="L5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3" s="27" t="str">
        <f>IF(T_Channel[[#This Row],[ProviderName]]="","",COUNTIF($L$12:$L$9999,T_Channel[[#This Row],[ProviderName]]))</f>
        <v/>
      </c>
      <c r="N573" s="27" t="str">
        <f>IF(T_Channel[[#This Row],[Query]]="","Empty","Defined")</f>
        <v>Empty</v>
      </c>
      <c r="O5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3" s="21" t="str">
        <f>IF(T_Channel[[#This Row],[Check]]&lt;&gt;"OK","",ReferenceData!$L$5 &amp; "\" &amp; T_Channel[[#This Row],[ChannelNameFolder1]] &amp; "\" &amp; T_Channel[[#This Row],[ChannelNameFolder2]])</f>
        <v/>
      </c>
      <c r="S573" s="21" t="str">
        <f>IF(T_Channel[[#This Row],[Check]]&lt;&gt;"OK","", T_Channel[[#This Row],[ChannelSymbol]] &amp; ".evtx" )</f>
        <v/>
      </c>
      <c r="T573" s="21" t="str">
        <f>IF(T_Channel[[#This Row],[Check]]&lt;&gt;"OK","", T_Channel[[#This Row],[LogFolder]] &amp; "\" &amp; T_Channel[[#This Row],[LogFile]])</f>
        <v/>
      </c>
      <c r="U573" s="21" t="str">
        <f>IF(T_Channel[[#This Row],[Safekeeping of logs]]="","",VLOOKUP(T_Channel[[#This Row],[Safekeeping of logs]],T_List_LogMode[],2,FALSE))</f>
        <v/>
      </c>
      <c r="V5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4" spans="2:22" x14ac:dyDescent="0.25">
      <c r="B574" s="7"/>
      <c r="C574" s="7"/>
      <c r="D574" s="7"/>
      <c r="E574" s="7"/>
      <c r="F574" s="6"/>
      <c r="G574" s="6"/>
      <c r="H5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4" s="22"/>
      <c r="J574" s="7"/>
      <c r="K574" s="43"/>
      <c r="L5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4" s="27" t="str">
        <f>IF(T_Channel[[#This Row],[ProviderName]]="","",COUNTIF($L$12:$L$9999,T_Channel[[#This Row],[ProviderName]]))</f>
        <v/>
      </c>
      <c r="N574" s="27" t="str">
        <f>IF(T_Channel[[#This Row],[Query]]="","Empty","Defined")</f>
        <v>Empty</v>
      </c>
      <c r="O5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4" s="21" t="str">
        <f>IF(T_Channel[[#This Row],[Check]]&lt;&gt;"OK","",ReferenceData!$L$5 &amp; "\" &amp; T_Channel[[#This Row],[ChannelNameFolder1]] &amp; "\" &amp; T_Channel[[#This Row],[ChannelNameFolder2]])</f>
        <v/>
      </c>
      <c r="S574" s="21" t="str">
        <f>IF(T_Channel[[#This Row],[Check]]&lt;&gt;"OK","", T_Channel[[#This Row],[ChannelSymbol]] &amp; ".evtx" )</f>
        <v/>
      </c>
      <c r="T574" s="21" t="str">
        <f>IF(T_Channel[[#This Row],[Check]]&lt;&gt;"OK","", T_Channel[[#This Row],[LogFolder]] &amp; "\" &amp; T_Channel[[#This Row],[LogFile]])</f>
        <v/>
      </c>
      <c r="U574" s="21" t="str">
        <f>IF(T_Channel[[#This Row],[Safekeeping of logs]]="","",VLOOKUP(T_Channel[[#This Row],[Safekeeping of logs]],T_List_LogMode[],2,FALSE))</f>
        <v/>
      </c>
      <c r="V5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5" spans="2:22" x14ac:dyDescent="0.25">
      <c r="B575" s="7"/>
      <c r="C575" s="7"/>
      <c r="D575" s="7"/>
      <c r="E575" s="7"/>
      <c r="F575" s="6"/>
      <c r="G575" s="6"/>
      <c r="H5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5" s="22"/>
      <c r="J575" s="7"/>
      <c r="K575" s="43"/>
      <c r="L5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5" s="27" t="str">
        <f>IF(T_Channel[[#This Row],[ProviderName]]="","",COUNTIF($L$12:$L$9999,T_Channel[[#This Row],[ProviderName]]))</f>
        <v/>
      </c>
      <c r="N575" s="27" t="str">
        <f>IF(T_Channel[[#This Row],[Query]]="","Empty","Defined")</f>
        <v>Empty</v>
      </c>
      <c r="O5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5" s="21" t="str">
        <f>IF(T_Channel[[#This Row],[Check]]&lt;&gt;"OK","",ReferenceData!$L$5 &amp; "\" &amp; T_Channel[[#This Row],[ChannelNameFolder1]] &amp; "\" &amp; T_Channel[[#This Row],[ChannelNameFolder2]])</f>
        <v/>
      </c>
      <c r="S575" s="21" t="str">
        <f>IF(T_Channel[[#This Row],[Check]]&lt;&gt;"OK","", T_Channel[[#This Row],[ChannelSymbol]] &amp; ".evtx" )</f>
        <v/>
      </c>
      <c r="T575" s="21" t="str">
        <f>IF(T_Channel[[#This Row],[Check]]&lt;&gt;"OK","", T_Channel[[#This Row],[LogFolder]] &amp; "\" &amp; T_Channel[[#This Row],[LogFile]])</f>
        <v/>
      </c>
      <c r="U575" s="21" t="str">
        <f>IF(T_Channel[[#This Row],[Safekeeping of logs]]="","",VLOOKUP(T_Channel[[#This Row],[Safekeeping of logs]],T_List_LogMode[],2,FALSE))</f>
        <v/>
      </c>
      <c r="V5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6" spans="2:22" x14ac:dyDescent="0.25">
      <c r="B576" s="7"/>
      <c r="C576" s="7"/>
      <c r="D576" s="7"/>
      <c r="E576" s="7"/>
      <c r="F576" s="6"/>
      <c r="G576" s="6"/>
      <c r="H5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6" s="22"/>
      <c r="J576" s="7"/>
      <c r="K576" s="43"/>
      <c r="L5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6" s="27" t="str">
        <f>IF(T_Channel[[#This Row],[ProviderName]]="","",COUNTIF($L$12:$L$9999,T_Channel[[#This Row],[ProviderName]]))</f>
        <v/>
      </c>
      <c r="N576" s="27" t="str">
        <f>IF(T_Channel[[#This Row],[Query]]="","Empty","Defined")</f>
        <v>Empty</v>
      </c>
      <c r="O5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6" s="21" t="str">
        <f>IF(T_Channel[[#This Row],[Check]]&lt;&gt;"OK","",ReferenceData!$L$5 &amp; "\" &amp; T_Channel[[#This Row],[ChannelNameFolder1]] &amp; "\" &amp; T_Channel[[#This Row],[ChannelNameFolder2]])</f>
        <v/>
      </c>
      <c r="S576" s="21" t="str">
        <f>IF(T_Channel[[#This Row],[Check]]&lt;&gt;"OK","", T_Channel[[#This Row],[ChannelSymbol]] &amp; ".evtx" )</f>
        <v/>
      </c>
      <c r="T576" s="21" t="str">
        <f>IF(T_Channel[[#This Row],[Check]]&lt;&gt;"OK","", T_Channel[[#This Row],[LogFolder]] &amp; "\" &amp; T_Channel[[#This Row],[LogFile]])</f>
        <v/>
      </c>
      <c r="U576" s="21" t="str">
        <f>IF(T_Channel[[#This Row],[Safekeeping of logs]]="","",VLOOKUP(T_Channel[[#This Row],[Safekeeping of logs]],T_List_LogMode[],2,FALSE))</f>
        <v/>
      </c>
      <c r="V5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7" spans="2:22" x14ac:dyDescent="0.25">
      <c r="B577" s="7"/>
      <c r="C577" s="7"/>
      <c r="D577" s="7"/>
      <c r="E577" s="7"/>
      <c r="F577" s="6"/>
      <c r="G577" s="6"/>
      <c r="H5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7" s="22"/>
      <c r="J577" s="7"/>
      <c r="K577" s="43"/>
      <c r="L5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7" s="27" t="str">
        <f>IF(T_Channel[[#This Row],[ProviderName]]="","",COUNTIF($L$12:$L$9999,T_Channel[[#This Row],[ProviderName]]))</f>
        <v/>
      </c>
      <c r="N577" s="27" t="str">
        <f>IF(T_Channel[[#This Row],[Query]]="","Empty","Defined")</f>
        <v>Empty</v>
      </c>
      <c r="O5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7" s="21" t="str">
        <f>IF(T_Channel[[#This Row],[Check]]&lt;&gt;"OK","",ReferenceData!$L$5 &amp; "\" &amp; T_Channel[[#This Row],[ChannelNameFolder1]] &amp; "\" &amp; T_Channel[[#This Row],[ChannelNameFolder2]])</f>
        <v/>
      </c>
      <c r="S577" s="21" t="str">
        <f>IF(T_Channel[[#This Row],[Check]]&lt;&gt;"OK","", T_Channel[[#This Row],[ChannelSymbol]] &amp; ".evtx" )</f>
        <v/>
      </c>
      <c r="T577" s="21" t="str">
        <f>IF(T_Channel[[#This Row],[Check]]&lt;&gt;"OK","", T_Channel[[#This Row],[LogFolder]] &amp; "\" &amp; T_Channel[[#This Row],[LogFile]])</f>
        <v/>
      </c>
      <c r="U577" s="21" t="str">
        <f>IF(T_Channel[[#This Row],[Safekeeping of logs]]="","",VLOOKUP(T_Channel[[#This Row],[Safekeeping of logs]],T_List_LogMode[],2,FALSE))</f>
        <v/>
      </c>
      <c r="V5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8" spans="2:22" x14ac:dyDescent="0.25">
      <c r="B578" s="7"/>
      <c r="C578" s="7"/>
      <c r="D578" s="7"/>
      <c r="E578" s="7"/>
      <c r="F578" s="6"/>
      <c r="G578" s="6"/>
      <c r="H5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8" s="22"/>
      <c r="J578" s="7"/>
      <c r="K578" s="43"/>
      <c r="L5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8" s="27" t="str">
        <f>IF(T_Channel[[#This Row],[ProviderName]]="","",COUNTIF($L$12:$L$9999,T_Channel[[#This Row],[ProviderName]]))</f>
        <v/>
      </c>
      <c r="N578" s="27" t="str">
        <f>IF(T_Channel[[#This Row],[Query]]="","Empty","Defined")</f>
        <v>Empty</v>
      </c>
      <c r="O5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8" s="21" t="str">
        <f>IF(T_Channel[[#This Row],[Check]]&lt;&gt;"OK","",ReferenceData!$L$5 &amp; "\" &amp; T_Channel[[#This Row],[ChannelNameFolder1]] &amp; "\" &amp; T_Channel[[#This Row],[ChannelNameFolder2]])</f>
        <v/>
      </c>
      <c r="S578" s="21" t="str">
        <f>IF(T_Channel[[#This Row],[Check]]&lt;&gt;"OK","", T_Channel[[#This Row],[ChannelSymbol]] &amp; ".evtx" )</f>
        <v/>
      </c>
      <c r="T578" s="21" t="str">
        <f>IF(T_Channel[[#This Row],[Check]]&lt;&gt;"OK","", T_Channel[[#This Row],[LogFolder]] &amp; "\" &amp; T_Channel[[#This Row],[LogFile]])</f>
        <v/>
      </c>
      <c r="U578" s="21" t="str">
        <f>IF(T_Channel[[#This Row],[Safekeeping of logs]]="","",VLOOKUP(T_Channel[[#This Row],[Safekeeping of logs]],T_List_LogMode[],2,FALSE))</f>
        <v/>
      </c>
      <c r="V5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79" spans="2:22" x14ac:dyDescent="0.25">
      <c r="B579" s="7"/>
      <c r="C579" s="7"/>
      <c r="D579" s="7"/>
      <c r="E579" s="7"/>
      <c r="F579" s="6"/>
      <c r="G579" s="6"/>
      <c r="H5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79" s="22"/>
      <c r="J579" s="7"/>
      <c r="K579" s="43"/>
      <c r="L5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79" s="27" t="str">
        <f>IF(T_Channel[[#This Row],[ProviderName]]="","",COUNTIF($L$12:$L$9999,T_Channel[[#This Row],[ProviderName]]))</f>
        <v/>
      </c>
      <c r="N579" s="27" t="str">
        <f>IF(T_Channel[[#This Row],[Query]]="","Empty","Defined")</f>
        <v>Empty</v>
      </c>
      <c r="O5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7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79" s="21" t="str">
        <f>IF(T_Channel[[#This Row],[Check]]&lt;&gt;"OK","",ReferenceData!$L$5 &amp; "\" &amp; T_Channel[[#This Row],[ChannelNameFolder1]] &amp; "\" &amp; T_Channel[[#This Row],[ChannelNameFolder2]])</f>
        <v/>
      </c>
      <c r="S579" s="21" t="str">
        <f>IF(T_Channel[[#This Row],[Check]]&lt;&gt;"OK","", T_Channel[[#This Row],[ChannelSymbol]] &amp; ".evtx" )</f>
        <v/>
      </c>
      <c r="T579" s="21" t="str">
        <f>IF(T_Channel[[#This Row],[Check]]&lt;&gt;"OK","", T_Channel[[#This Row],[LogFolder]] &amp; "\" &amp; T_Channel[[#This Row],[LogFile]])</f>
        <v/>
      </c>
      <c r="U579" s="21" t="str">
        <f>IF(T_Channel[[#This Row],[Safekeeping of logs]]="","",VLOOKUP(T_Channel[[#This Row],[Safekeeping of logs]],T_List_LogMode[],2,FALSE))</f>
        <v/>
      </c>
      <c r="V5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0" spans="2:22" x14ac:dyDescent="0.25">
      <c r="B580" s="7"/>
      <c r="C580" s="7"/>
      <c r="D580" s="7"/>
      <c r="E580" s="7"/>
      <c r="F580" s="6"/>
      <c r="G580" s="6"/>
      <c r="H5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0" s="22"/>
      <c r="J580" s="7"/>
      <c r="K580" s="43"/>
      <c r="L5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0" s="27" t="str">
        <f>IF(T_Channel[[#This Row],[ProviderName]]="","",COUNTIF($L$12:$L$9999,T_Channel[[#This Row],[ProviderName]]))</f>
        <v/>
      </c>
      <c r="N580" s="27" t="str">
        <f>IF(T_Channel[[#This Row],[Query]]="","Empty","Defined")</f>
        <v>Empty</v>
      </c>
      <c r="O5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0" s="21" t="str">
        <f>IF(T_Channel[[#This Row],[Check]]&lt;&gt;"OK","",ReferenceData!$L$5 &amp; "\" &amp; T_Channel[[#This Row],[ChannelNameFolder1]] &amp; "\" &amp; T_Channel[[#This Row],[ChannelNameFolder2]])</f>
        <v/>
      </c>
      <c r="S580" s="21" t="str">
        <f>IF(T_Channel[[#This Row],[Check]]&lt;&gt;"OK","", T_Channel[[#This Row],[ChannelSymbol]] &amp; ".evtx" )</f>
        <v/>
      </c>
      <c r="T580" s="21" t="str">
        <f>IF(T_Channel[[#This Row],[Check]]&lt;&gt;"OK","", T_Channel[[#This Row],[LogFolder]] &amp; "\" &amp; T_Channel[[#This Row],[LogFile]])</f>
        <v/>
      </c>
      <c r="U580" s="21" t="str">
        <f>IF(T_Channel[[#This Row],[Safekeeping of logs]]="","",VLOOKUP(T_Channel[[#This Row],[Safekeeping of logs]],T_List_LogMode[],2,FALSE))</f>
        <v/>
      </c>
      <c r="V5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1" spans="2:22" x14ac:dyDescent="0.25">
      <c r="B581" s="7"/>
      <c r="C581" s="7"/>
      <c r="D581" s="7"/>
      <c r="E581" s="7"/>
      <c r="F581" s="6"/>
      <c r="G581" s="6"/>
      <c r="H5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1" s="22"/>
      <c r="J581" s="7"/>
      <c r="K581" s="43"/>
      <c r="L5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1" s="27" t="str">
        <f>IF(T_Channel[[#This Row],[ProviderName]]="","",COUNTIF($L$12:$L$9999,T_Channel[[#This Row],[ProviderName]]))</f>
        <v/>
      </c>
      <c r="N581" s="27" t="str">
        <f>IF(T_Channel[[#This Row],[Query]]="","Empty","Defined")</f>
        <v>Empty</v>
      </c>
      <c r="O5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1" s="21" t="str">
        <f>IF(T_Channel[[#This Row],[Check]]&lt;&gt;"OK","",ReferenceData!$L$5 &amp; "\" &amp; T_Channel[[#This Row],[ChannelNameFolder1]] &amp; "\" &amp; T_Channel[[#This Row],[ChannelNameFolder2]])</f>
        <v/>
      </c>
      <c r="S581" s="21" t="str">
        <f>IF(T_Channel[[#This Row],[Check]]&lt;&gt;"OK","", T_Channel[[#This Row],[ChannelSymbol]] &amp; ".evtx" )</f>
        <v/>
      </c>
      <c r="T581" s="21" t="str">
        <f>IF(T_Channel[[#This Row],[Check]]&lt;&gt;"OK","", T_Channel[[#This Row],[LogFolder]] &amp; "\" &amp; T_Channel[[#This Row],[LogFile]])</f>
        <v/>
      </c>
      <c r="U581" s="21" t="str">
        <f>IF(T_Channel[[#This Row],[Safekeeping of logs]]="","",VLOOKUP(T_Channel[[#This Row],[Safekeeping of logs]],T_List_LogMode[],2,FALSE))</f>
        <v/>
      </c>
      <c r="V5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2" spans="2:22" x14ac:dyDescent="0.25">
      <c r="B582" s="7"/>
      <c r="C582" s="7"/>
      <c r="D582" s="7"/>
      <c r="E582" s="7"/>
      <c r="F582" s="6"/>
      <c r="G582" s="6"/>
      <c r="H5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2" s="22"/>
      <c r="J582" s="7"/>
      <c r="K582" s="43"/>
      <c r="L5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2" s="27" t="str">
        <f>IF(T_Channel[[#This Row],[ProviderName]]="","",COUNTIF($L$12:$L$9999,T_Channel[[#This Row],[ProviderName]]))</f>
        <v/>
      </c>
      <c r="N582" s="27" t="str">
        <f>IF(T_Channel[[#This Row],[Query]]="","Empty","Defined")</f>
        <v>Empty</v>
      </c>
      <c r="O5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2" s="21" t="str">
        <f>IF(T_Channel[[#This Row],[Check]]&lt;&gt;"OK","",ReferenceData!$L$5 &amp; "\" &amp; T_Channel[[#This Row],[ChannelNameFolder1]] &amp; "\" &amp; T_Channel[[#This Row],[ChannelNameFolder2]])</f>
        <v/>
      </c>
      <c r="S582" s="21" t="str">
        <f>IF(T_Channel[[#This Row],[Check]]&lt;&gt;"OK","", T_Channel[[#This Row],[ChannelSymbol]] &amp; ".evtx" )</f>
        <v/>
      </c>
      <c r="T582" s="21" t="str">
        <f>IF(T_Channel[[#This Row],[Check]]&lt;&gt;"OK","", T_Channel[[#This Row],[LogFolder]] &amp; "\" &amp; T_Channel[[#This Row],[LogFile]])</f>
        <v/>
      </c>
      <c r="U582" s="21" t="str">
        <f>IF(T_Channel[[#This Row],[Safekeeping of logs]]="","",VLOOKUP(T_Channel[[#This Row],[Safekeeping of logs]],T_List_LogMode[],2,FALSE))</f>
        <v/>
      </c>
      <c r="V5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3" spans="2:22" x14ac:dyDescent="0.25">
      <c r="B583" s="7"/>
      <c r="C583" s="7"/>
      <c r="D583" s="7"/>
      <c r="E583" s="7"/>
      <c r="F583" s="6"/>
      <c r="G583" s="6"/>
      <c r="H5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3" s="22"/>
      <c r="J583" s="7"/>
      <c r="K583" s="43"/>
      <c r="L5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3" s="27" t="str">
        <f>IF(T_Channel[[#This Row],[ProviderName]]="","",COUNTIF($L$12:$L$9999,T_Channel[[#This Row],[ProviderName]]))</f>
        <v/>
      </c>
      <c r="N583" s="27" t="str">
        <f>IF(T_Channel[[#This Row],[Query]]="","Empty","Defined")</f>
        <v>Empty</v>
      </c>
      <c r="O5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3" s="21" t="str">
        <f>IF(T_Channel[[#This Row],[Check]]&lt;&gt;"OK","",ReferenceData!$L$5 &amp; "\" &amp; T_Channel[[#This Row],[ChannelNameFolder1]] &amp; "\" &amp; T_Channel[[#This Row],[ChannelNameFolder2]])</f>
        <v/>
      </c>
      <c r="S583" s="21" t="str">
        <f>IF(T_Channel[[#This Row],[Check]]&lt;&gt;"OK","", T_Channel[[#This Row],[ChannelSymbol]] &amp; ".evtx" )</f>
        <v/>
      </c>
      <c r="T583" s="21" t="str">
        <f>IF(T_Channel[[#This Row],[Check]]&lt;&gt;"OK","", T_Channel[[#This Row],[LogFolder]] &amp; "\" &amp; T_Channel[[#This Row],[LogFile]])</f>
        <v/>
      </c>
      <c r="U583" s="21" t="str">
        <f>IF(T_Channel[[#This Row],[Safekeeping of logs]]="","",VLOOKUP(T_Channel[[#This Row],[Safekeeping of logs]],T_List_LogMode[],2,FALSE))</f>
        <v/>
      </c>
      <c r="V5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4" spans="2:22" x14ac:dyDescent="0.25">
      <c r="B584" s="7"/>
      <c r="C584" s="7"/>
      <c r="D584" s="7"/>
      <c r="E584" s="7"/>
      <c r="F584" s="6"/>
      <c r="G584" s="6"/>
      <c r="H5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4" s="22"/>
      <c r="J584" s="7"/>
      <c r="K584" s="43"/>
      <c r="L5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4" s="27" t="str">
        <f>IF(T_Channel[[#This Row],[ProviderName]]="","",COUNTIF($L$12:$L$9999,T_Channel[[#This Row],[ProviderName]]))</f>
        <v/>
      </c>
      <c r="N584" s="27" t="str">
        <f>IF(T_Channel[[#This Row],[Query]]="","Empty","Defined")</f>
        <v>Empty</v>
      </c>
      <c r="O5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4" s="21" t="str">
        <f>IF(T_Channel[[#This Row],[Check]]&lt;&gt;"OK","",ReferenceData!$L$5 &amp; "\" &amp; T_Channel[[#This Row],[ChannelNameFolder1]] &amp; "\" &amp; T_Channel[[#This Row],[ChannelNameFolder2]])</f>
        <v/>
      </c>
      <c r="S584" s="21" t="str">
        <f>IF(T_Channel[[#This Row],[Check]]&lt;&gt;"OK","", T_Channel[[#This Row],[ChannelSymbol]] &amp; ".evtx" )</f>
        <v/>
      </c>
      <c r="T584" s="21" t="str">
        <f>IF(T_Channel[[#This Row],[Check]]&lt;&gt;"OK","", T_Channel[[#This Row],[LogFolder]] &amp; "\" &amp; T_Channel[[#This Row],[LogFile]])</f>
        <v/>
      </c>
      <c r="U584" s="21" t="str">
        <f>IF(T_Channel[[#This Row],[Safekeeping of logs]]="","",VLOOKUP(T_Channel[[#This Row],[Safekeeping of logs]],T_List_LogMode[],2,FALSE))</f>
        <v/>
      </c>
      <c r="V5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5" spans="2:22" x14ac:dyDescent="0.25">
      <c r="B585" s="7"/>
      <c r="C585" s="7"/>
      <c r="D585" s="7"/>
      <c r="E585" s="7"/>
      <c r="F585" s="6"/>
      <c r="G585" s="6"/>
      <c r="H5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5" s="22"/>
      <c r="J585" s="7"/>
      <c r="K585" s="43"/>
      <c r="L5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5" s="27" t="str">
        <f>IF(T_Channel[[#This Row],[ProviderName]]="","",COUNTIF($L$12:$L$9999,T_Channel[[#This Row],[ProviderName]]))</f>
        <v/>
      </c>
      <c r="N585" s="27" t="str">
        <f>IF(T_Channel[[#This Row],[Query]]="","Empty","Defined")</f>
        <v>Empty</v>
      </c>
      <c r="O5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5" s="21" t="str">
        <f>IF(T_Channel[[#This Row],[Check]]&lt;&gt;"OK","",ReferenceData!$L$5 &amp; "\" &amp; T_Channel[[#This Row],[ChannelNameFolder1]] &amp; "\" &amp; T_Channel[[#This Row],[ChannelNameFolder2]])</f>
        <v/>
      </c>
      <c r="S585" s="21" t="str">
        <f>IF(T_Channel[[#This Row],[Check]]&lt;&gt;"OK","", T_Channel[[#This Row],[ChannelSymbol]] &amp; ".evtx" )</f>
        <v/>
      </c>
      <c r="T585" s="21" t="str">
        <f>IF(T_Channel[[#This Row],[Check]]&lt;&gt;"OK","", T_Channel[[#This Row],[LogFolder]] &amp; "\" &amp; T_Channel[[#This Row],[LogFile]])</f>
        <v/>
      </c>
      <c r="U585" s="21" t="str">
        <f>IF(T_Channel[[#This Row],[Safekeeping of logs]]="","",VLOOKUP(T_Channel[[#This Row],[Safekeeping of logs]],T_List_LogMode[],2,FALSE))</f>
        <v/>
      </c>
      <c r="V5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6" spans="2:22" x14ac:dyDescent="0.25">
      <c r="B586" s="7"/>
      <c r="C586" s="7"/>
      <c r="D586" s="7"/>
      <c r="E586" s="7"/>
      <c r="F586" s="6"/>
      <c r="G586" s="6"/>
      <c r="H5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6" s="22"/>
      <c r="J586" s="7"/>
      <c r="K586" s="43"/>
      <c r="L5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6" s="27" t="str">
        <f>IF(T_Channel[[#This Row],[ProviderName]]="","",COUNTIF($L$12:$L$9999,T_Channel[[#This Row],[ProviderName]]))</f>
        <v/>
      </c>
      <c r="N586" s="27" t="str">
        <f>IF(T_Channel[[#This Row],[Query]]="","Empty","Defined")</f>
        <v>Empty</v>
      </c>
      <c r="O5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6" s="21" t="str">
        <f>IF(T_Channel[[#This Row],[Check]]&lt;&gt;"OK","",ReferenceData!$L$5 &amp; "\" &amp; T_Channel[[#This Row],[ChannelNameFolder1]] &amp; "\" &amp; T_Channel[[#This Row],[ChannelNameFolder2]])</f>
        <v/>
      </c>
      <c r="S586" s="21" t="str">
        <f>IF(T_Channel[[#This Row],[Check]]&lt;&gt;"OK","", T_Channel[[#This Row],[ChannelSymbol]] &amp; ".evtx" )</f>
        <v/>
      </c>
      <c r="T586" s="21" t="str">
        <f>IF(T_Channel[[#This Row],[Check]]&lt;&gt;"OK","", T_Channel[[#This Row],[LogFolder]] &amp; "\" &amp; T_Channel[[#This Row],[LogFile]])</f>
        <v/>
      </c>
      <c r="U586" s="21" t="str">
        <f>IF(T_Channel[[#This Row],[Safekeeping of logs]]="","",VLOOKUP(T_Channel[[#This Row],[Safekeeping of logs]],T_List_LogMode[],2,FALSE))</f>
        <v/>
      </c>
      <c r="V5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7" spans="2:22" x14ac:dyDescent="0.25">
      <c r="B587" s="7"/>
      <c r="C587" s="7"/>
      <c r="D587" s="7"/>
      <c r="E587" s="7"/>
      <c r="F587" s="6"/>
      <c r="G587" s="6"/>
      <c r="H5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7" s="22"/>
      <c r="J587" s="7"/>
      <c r="K587" s="43"/>
      <c r="L5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7" s="27" t="str">
        <f>IF(T_Channel[[#This Row],[ProviderName]]="","",COUNTIF($L$12:$L$9999,T_Channel[[#This Row],[ProviderName]]))</f>
        <v/>
      </c>
      <c r="N587" s="27" t="str">
        <f>IF(T_Channel[[#This Row],[Query]]="","Empty","Defined")</f>
        <v>Empty</v>
      </c>
      <c r="O58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7" s="21" t="str">
        <f>IF(T_Channel[[#This Row],[Check]]&lt;&gt;"OK","",ReferenceData!$L$5 &amp; "\" &amp; T_Channel[[#This Row],[ChannelNameFolder1]] &amp; "\" &amp; T_Channel[[#This Row],[ChannelNameFolder2]])</f>
        <v/>
      </c>
      <c r="S587" s="21" t="str">
        <f>IF(T_Channel[[#This Row],[Check]]&lt;&gt;"OK","", T_Channel[[#This Row],[ChannelSymbol]] &amp; ".evtx" )</f>
        <v/>
      </c>
      <c r="T587" s="21" t="str">
        <f>IF(T_Channel[[#This Row],[Check]]&lt;&gt;"OK","", T_Channel[[#This Row],[LogFolder]] &amp; "\" &amp; T_Channel[[#This Row],[LogFile]])</f>
        <v/>
      </c>
      <c r="U587" s="21" t="str">
        <f>IF(T_Channel[[#This Row],[Safekeeping of logs]]="","",VLOOKUP(T_Channel[[#This Row],[Safekeeping of logs]],T_List_LogMode[],2,FALSE))</f>
        <v/>
      </c>
      <c r="V5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8" spans="2:22" x14ac:dyDescent="0.25">
      <c r="B588" s="7"/>
      <c r="C588" s="7"/>
      <c r="D588" s="7"/>
      <c r="E588" s="7"/>
      <c r="F588" s="6"/>
      <c r="G588" s="6"/>
      <c r="H5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8" s="22"/>
      <c r="J588" s="7"/>
      <c r="K588" s="43"/>
      <c r="L5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8" s="27" t="str">
        <f>IF(T_Channel[[#This Row],[ProviderName]]="","",COUNTIF($L$12:$L$9999,T_Channel[[#This Row],[ProviderName]]))</f>
        <v/>
      </c>
      <c r="N588" s="27" t="str">
        <f>IF(T_Channel[[#This Row],[Query]]="","Empty","Defined")</f>
        <v>Empty</v>
      </c>
      <c r="O5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8" s="21" t="str">
        <f>IF(T_Channel[[#This Row],[Check]]&lt;&gt;"OK","",ReferenceData!$L$5 &amp; "\" &amp; T_Channel[[#This Row],[ChannelNameFolder1]] &amp; "\" &amp; T_Channel[[#This Row],[ChannelNameFolder2]])</f>
        <v/>
      </c>
      <c r="S588" s="21" t="str">
        <f>IF(T_Channel[[#This Row],[Check]]&lt;&gt;"OK","", T_Channel[[#This Row],[ChannelSymbol]] &amp; ".evtx" )</f>
        <v/>
      </c>
      <c r="T588" s="21" t="str">
        <f>IF(T_Channel[[#This Row],[Check]]&lt;&gt;"OK","", T_Channel[[#This Row],[LogFolder]] &amp; "\" &amp; T_Channel[[#This Row],[LogFile]])</f>
        <v/>
      </c>
      <c r="U588" s="21" t="str">
        <f>IF(T_Channel[[#This Row],[Safekeeping of logs]]="","",VLOOKUP(T_Channel[[#This Row],[Safekeeping of logs]],T_List_LogMode[],2,FALSE))</f>
        <v/>
      </c>
      <c r="V5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89" spans="2:22" x14ac:dyDescent="0.25">
      <c r="B589" s="7"/>
      <c r="C589" s="7"/>
      <c r="D589" s="7"/>
      <c r="E589" s="7"/>
      <c r="F589" s="6"/>
      <c r="G589" s="6"/>
      <c r="H5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89" s="22"/>
      <c r="J589" s="7"/>
      <c r="K589" s="43"/>
      <c r="L5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89" s="27" t="str">
        <f>IF(T_Channel[[#This Row],[ProviderName]]="","",COUNTIF($L$12:$L$9999,T_Channel[[#This Row],[ProviderName]]))</f>
        <v/>
      </c>
      <c r="N589" s="27" t="str">
        <f>IF(T_Channel[[#This Row],[Query]]="","Empty","Defined")</f>
        <v>Empty</v>
      </c>
      <c r="O5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8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89" s="21" t="str">
        <f>IF(T_Channel[[#This Row],[Check]]&lt;&gt;"OK","",ReferenceData!$L$5 &amp; "\" &amp; T_Channel[[#This Row],[ChannelNameFolder1]] &amp; "\" &amp; T_Channel[[#This Row],[ChannelNameFolder2]])</f>
        <v/>
      </c>
      <c r="S589" s="21" t="str">
        <f>IF(T_Channel[[#This Row],[Check]]&lt;&gt;"OK","", T_Channel[[#This Row],[ChannelSymbol]] &amp; ".evtx" )</f>
        <v/>
      </c>
      <c r="T589" s="21" t="str">
        <f>IF(T_Channel[[#This Row],[Check]]&lt;&gt;"OK","", T_Channel[[#This Row],[LogFolder]] &amp; "\" &amp; T_Channel[[#This Row],[LogFile]])</f>
        <v/>
      </c>
      <c r="U589" s="21" t="str">
        <f>IF(T_Channel[[#This Row],[Safekeeping of logs]]="","",VLOOKUP(T_Channel[[#This Row],[Safekeeping of logs]],T_List_LogMode[],2,FALSE))</f>
        <v/>
      </c>
      <c r="V5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0" spans="2:22" x14ac:dyDescent="0.25">
      <c r="B590" s="7"/>
      <c r="C590" s="7"/>
      <c r="D590" s="7"/>
      <c r="E590" s="7"/>
      <c r="F590" s="6"/>
      <c r="G590" s="6"/>
      <c r="H5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0" s="22"/>
      <c r="J590" s="7"/>
      <c r="K590" s="43"/>
      <c r="L5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0" s="27" t="str">
        <f>IF(T_Channel[[#This Row],[ProviderName]]="","",COUNTIF($L$12:$L$9999,T_Channel[[#This Row],[ProviderName]]))</f>
        <v/>
      </c>
      <c r="N590" s="27" t="str">
        <f>IF(T_Channel[[#This Row],[Query]]="","Empty","Defined")</f>
        <v>Empty</v>
      </c>
      <c r="O5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0" s="21" t="str">
        <f>IF(T_Channel[[#This Row],[Check]]&lt;&gt;"OK","",ReferenceData!$L$5 &amp; "\" &amp; T_Channel[[#This Row],[ChannelNameFolder1]] &amp; "\" &amp; T_Channel[[#This Row],[ChannelNameFolder2]])</f>
        <v/>
      </c>
      <c r="S590" s="21" t="str">
        <f>IF(T_Channel[[#This Row],[Check]]&lt;&gt;"OK","", T_Channel[[#This Row],[ChannelSymbol]] &amp; ".evtx" )</f>
        <v/>
      </c>
      <c r="T590" s="21" t="str">
        <f>IF(T_Channel[[#This Row],[Check]]&lt;&gt;"OK","", T_Channel[[#This Row],[LogFolder]] &amp; "\" &amp; T_Channel[[#This Row],[LogFile]])</f>
        <v/>
      </c>
      <c r="U590" s="21" t="str">
        <f>IF(T_Channel[[#This Row],[Safekeeping of logs]]="","",VLOOKUP(T_Channel[[#This Row],[Safekeeping of logs]],T_List_LogMode[],2,FALSE))</f>
        <v/>
      </c>
      <c r="V5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1" spans="2:22" x14ac:dyDescent="0.25">
      <c r="B591" s="7"/>
      <c r="C591" s="7"/>
      <c r="D591" s="7"/>
      <c r="E591" s="7"/>
      <c r="F591" s="6"/>
      <c r="G591" s="6"/>
      <c r="H5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1" s="22"/>
      <c r="J591" s="7"/>
      <c r="K591" s="43"/>
      <c r="L5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1" s="27" t="str">
        <f>IF(T_Channel[[#This Row],[ProviderName]]="","",COUNTIF($L$12:$L$9999,T_Channel[[#This Row],[ProviderName]]))</f>
        <v/>
      </c>
      <c r="N591" s="27" t="str">
        <f>IF(T_Channel[[#This Row],[Query]]="","Empty","Defined")</f>
        <v>Empty</v>
      </c>
      <c r="O5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1" s="21" t="str">
        <f>IF(T_Channel[[#This Row],[Check]]&lt;&gt;"OK","",ReferenceData!$L$5 &amp; "\" &amp; T_Channel[[#This Row],[ChannelNameFolder1]] &amp; "\" &amp; T_Channel[[#This Row],[ChannelNameFolder2]])</f>
        <v/>
      </c>
      <c r="S591" s="21" t="str">
        <f>IF(T_Channel[[#This Row],[Check]]&lt;&gt;"OK","", T_Channel[[#This Row],[ChannelSymbol]] &amp; ".evtx" )</f>
        <v/>
      </c>
      <c r="T591" s="21" t="str">
        <f>IF(T_Channel[[#This Row],[Check]]&lt;&gt;"OK","", T_Channel[[#This Row],[LogFolder]] &amp; "\" &amp; T_Channel[[#This Row],[LogFile]])</f>
        <v/>
      </c>
      <c r="U591" s="21" t="str">
        <f>IF(T_Channel[[#This Row],[Safekeeping of logs]]="","",VLOOKUP(T_Channel[[#This Row],[Safekeeping of logs]],T_List_LogMode[],2,FALSE))</f>
        <v/>
      </c>
      <c r="V5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2" spans="2:22" x14ac:dyDescent="0.25">
      <c r="B592" s="7"/>
      <c r="C592" s="7"/>
      <c r="D592" s="7"/>
      <c r="E592" s="7"/>
      <c r="F592" s="6"/>
      <c r="G592" s="6"/>
      <c r="H5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2" s="22"/>
      <c r="J592" s="7"/>
      <c r="K592" s="43"/>
      <c r="L5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2" s="27" t="str">
        <f>IF(T_Channel[[#This Row],[ProviderName]]="","",COUNTIF($L$12:$L$9999,T_Channel[[#This Row],[ProviderName]]))</f>
        <v/>
      </c>
      <c r="N592" s="27" t="str">
        <f>IF(T_Channel[[#This Row],[Query]]="","Empty","Defined")</f>
        <v>Empty</v>
      </c>
      <c r="O5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2" s="21" t="str">
        <f>IF(T_Channel[[#This Row],[Check]]&lt;&gt;"OK","",ReferenceData!$L$5 &amp; "\" &amp; T_Channel[[#This Row],[ChannelNameFolder1]] &amp; "\" &amp; T_Channel[[#This Row],[ChannelNameFolder2]])</f>
        <v/>
      </c>
      <c r="S592" s="21" t="str">
        <f>IF(T_Channel[[#This Row],[Check]]&lt;&gt;"OK","", T_Channel[[#This Row],[ChannelSymbol]] &amp; ".evtx" )</f>
        <v/>
      </c>
      <c r="T592" s="21" t="str">
        <f>IF(T_Channel[[#This Row],[Check]]&lt;&gt;"OK","", T_Channel[[#This Row],[LogFolder]] &amp; "\" &amp; T_Channel[[#This Row],[LogFile]])</f>
        <v/>
      </c>
      <c r="U592" s="21" t="str">
        <f>IF(T_Channel[[#This Row],[Safekeeping of logs]]="","",VLOOKUP(T_Channel[[#This Row],[Safekeeping of logs]],T_List_LogMode[],2,FALSE))</f>
        <v/>
      </c>
      <c r="V5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3" spans="2:22" x14ac:dyDescent="0.25">
      <c r="B593" s="7"/>
      <c r="C593" s="7"/>
      <c r="D593" s="7"/>
      <c r="E593" s="7"/>
      <c r="F593" s="6"/>
      <c r="G593" s="6"/>
      <c r="H5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3" s="22"/>
      <c r="J593" s="7"/>
      <c r="K593" s="43"/>
      <c r="L5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3" s="27" t="str">
        <f>IF(T_Channel[[#This Row],[ProviderName]]="","",COUNTIF($L$12:$L$9999,T_Channel[[#This Row],[ProviderName]]))</f>
        <v/>
      </c>
      <c r="N593" s="27" t="str">
        <f>IF(T_Channel[[#This Row],[Query]]="","Empty","Defined")</f>
        <v>Empty</v>
      </c>
      <c r="O5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3" s="21" t="str">
        <f>IF(T_Channel[[#This Row],[Check]]&lt;&gt;"OK","",ReferenceData!$L$5 &amp; "\" &amp; T_Channel[[#This Row],[ChannelNameFolder1]] &amp; "\" &amp; T_Channel[[#This Row],[ChannelNameFolder2]])</f>
        <v/>
      </c>
      <c r="S593" s="21" t="str">
        <f>IF(T_Channel[[#This Row],[Check]]&lt;&gt;"OK","", T_Channel[[#This Row],[ChannelSymbol]] &amp; ".evtx" )</f>
        <v/>
      </c>
      <c r="T593" s="21" t="str">
        <f>IF(T_Channel[[#This Row],[Check]]&lt;&gt;"OK","", T_Channel[[#This Row],[LogFolder]] &amp; "\" &amp; T_Channel[[#This Row],[LogFile]])</f>
        <v/>
      </c>
      <c r="U593" s="21" t="str">
        <f>IF(T_Channel[[#This Row],[Safekeeping of logs]]="","",VLOOKUP(T_Channel[[#This Row],[Safekeeping of logs]],T_List_LogMode[],2,FALSE))</f>
        <v/>
      </c>
      <c r="V5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4" spans="2:22" x14ac:dyDescent="0.25">
      <c r="B594" s="7"/>
      <c r="C594" s="7"/>
      <c r="D594" s="7"/>
      <c r="E594" s="7"/>
      <c r="F594" s="6"/>
      <c r="G594" s="6"/>
      <c r="H5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4" s="22"/>
      <c r="J594" s="7"/>
      <c r="K594" s="43"/>
      <c r="L5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4" s="27" t="str">
        <f>IF(T_Channel[[#This Row],[ProviderName]]="","",COUNTIF($L$12:$L$9999,T_Channel[[#This Row],[ProviderName]]))</f>
        <v/>
      </c>
      <c r="N594" s="27" t="str">
        <f>IF(T_Channel[[#This Row],[Query]]="","Empty","Defined")</f>
        <v>Empty</v>
      </c>
      <c r="O5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4" s="21" t="str">
        <f>IF(T_Channel[[#This Row],[Check]]&lt;&gt;"OK","",ReferenceData!$L$5 &amp; "\" &amp; T_Channel[[#This Row],[ChannelNameFolder1]] &amp; "\" &amp; T_Channel[[#This Row],[ChannelNameFolder2]])</f>
        <v/>
      </c>
      <c r="S594" s="21" t="str">
        <f>IF(T_Channel[[#This Row],[Check]]&lt;&gt;"OK","", T_Channel[[#This Row],[ChannelSymbol]] &amp; ".evtx" )</f>
        <v/>
      </c>
      <c r="T594" s="21" t="str">
        <f>IF(T_Channel[[#This Row],[Check]]&lt;&gt;"OK","", T_Channel[[#This Row],[LogFolder]] &amp; "\" &amp; T_Channel[[#This Row],[LogFile]])</f>
        <v/>
      </c>
      <c r="U594" s="21" t="str">
        <f>IF(T_Channel[[#This Row],[Safekeeping of logs]]="","",VLOOKUP(T_Channel[[#This Row],[Safekeeping of logs]],T_List_LogMode[],2,FALSE))</f>
        <v/>
      </c>
      <c r="V5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5" spans="2:22" x14ac:dyDescent="0.25">
      <c r="B595" s="7"/>
      <c r="C595" s="7"/>
      <c r="D595" s="7"/>
      <c r="E595" s="7"/>
      <c r="F595" s="6"/>
      <c r="G595" s="6"/>
      <c r="H5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5" s="22"/>
      <c r="J595" s="7"/>
      <c r="K595" s="43"/>
      <c r="L5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5" s="27" t="str">
        <f>IF(T_Channel[[#This Row],[ProviderName]]="","",COUNTIF($L$12:$L$9999,T_Channel[[#This Row],[ProviderName]]))</f>
        <v/>
      </c>
      <c r="N595" s="27" t="str">
        <f>IF(T_Channel[[#This Row],[Query]]="","Empty","Defined")</f>
        <v>Empty</v>
      </c>
      <c r="O5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5" s="21" t="str">
        <f>IF(T_Channel[[#This Row],[Check]]&lt;&gt;"OK","",ReferenceData!$L$5 &amp; "\" &amp; T_Channel[[#This Row],[ChannelNameFolder1]] &amp; "\" &amp; T_Channel[[#This Row],[ChannelNameFolder2]])</f>
        <v/>
      </c>
      <c r="S595" s="21" t="str">
        <f>IF(T_Channel[[#This Row],[Check]]&lt;&gt;"OK","", T_Channel[[#This Row],[ChannelSymbol]] &amp; ".evtx" )</f>
        <v/>
      </c>
      <c r="T595" s="21" t="str">
        <f>IF(T_Channel[[#This Row],[Check]]&lt;&gt;"OK","", T_Channel[[#This Row],[LogFolder]] &amp; "\" &amp; T_Channel[[#This Row],[LogFile]])</f>
        <v/>
      </c>
      <c r="U595" s="21" t="str">
        <f>IF(T_Channel[[#This Row],[Safekeeping of logs]]="","",VLOOKUP(T_Channel[[#This Row],[Safekeeping of logs]],T_List_LogMode[],2,FALSE))</f>
        <v/>
      </c>
      <c r="V5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6" spans="2:22" x14ac:dyDescent="0.25">
      <c r="B596" s="7"/>
      <c r="C596" s="7"/>
      <c r="D596" s="7"/>
      <c r="E596" s="7"/>
      <c r="F596" s="6"/>
      <c r="G596" s="6"/>
      <c r="H5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6" s="22"/>
      <c r="J596" s="7"/>
      <c r="K596" s="43"/>
      <c r="L5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6" s="27" t="str">
        <f>IF(T_Channel[[#This Row],[ProviderName]]="","",COUNTIF($L$12:$L$9999,T_Channel[[#This Row],[ProviderName]]))</f>
        <v/>
      </c>
      <c r="N596" s="27" t="str">
        <f>IF(T_Channel[[#This Row],[Query]]="","Empty","Defined")</f>
        <v>Empty</v>
      </c>
      <c r="O5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6" s="21" t="str">
        <f>IF(T_Channel[[#This Row],[Check]]&lt;&gt;"OK","",ReferenceData!$L$5 &amp; "\" &amp; T_Channel[[#This Row],[ChannelNameFolder1]] &amp; "\" &amp; T_Channel[[#This Row],[ChannelNameFolder2]])</f>
        <v/>
      </c>
      <c r="S596" s="21" t="str">
        <f>IF(T_Channel[[#This Row],[Check]]&lt;&gt;"OK","", T_Channel[[#This Row],[ChannelSymbol]] &amp; ".evtx" )</f>
        <v/>
      </c>
      <c r="T596" s="21" t="str">
        <f>IF(T_Channel[[#This Row],[Check]]&lt;&gt;"OK","", T_Channel[[#This Row],[LogFolder]] &amp; "\" &amp; T_Channel[[#This Row],[LogFile]])</f>
        <v/>
      </c>
      <c r="U596" s="21" t="str">
        <f>IF(T_Channel[[#This Row],[Safekeeping of logs]]="","",VLOOKUP(T_Channel[[#This Row],[Safekeeping of logs]],T_List_LogMode[],2,FALSE))</f>
        <v/>
      </c>
      <c r="V5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7" spans="2:22" x14ac:dyDescent="0.25">
      <c r="B597" s="7"/>
      <c r="C597" s="7"/>
      <c r="D597" s="7"/>
      <c r="E597" s="7"/>
      <c r="F597" s="6"/>
      <c r="G597" s="6"/>
      <c r="H5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7" s="22"/>
      <c r="J597" s="7"/>
      <c r="K597" s="43"/>
      <c r="L5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7" s="27" t="str">
        <f>IF(T_Channel[[#This Row],[ProviderName]]="","",COUNTIF($L$12:$L$9999,T_Channel[[#This Row],[ProviderName]]))</f>
        <v/>
      </c>
      <c r="N597" s="27" t="str">
        <f>IF(T_Channel[[#This Row],[Query]]="","Empty","Defined")</f>
        <v>Empty</v>
      </c>
      <c r="O5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7" s="21" t="str">
        <f>IF(T_Channel[[#This Row],[Check]]&lt;&gt;"OK","",ReferenceData!$L$5 &amp; "\" &amp; T_Channel[[#This Row],[ChannelNameFolder1]] &amp; "\" &amp; T_Channel[[#This Row],[ChannelNameFolder2]])</f>
        <v/>
      </c>
      <c r="S597" s="21" t="str">
        <f>IF(T_Channel[[#This Row],[Check]]&lt;&gt;"OK","", T_Channel[[#This Row],[ChannelSymbol]] &amp; ".evtx" )</f>
        <v/>
      </c>
      <c r="T597" s="21" t="str">
        <f>IF(T_Channel[[#This Row],[Check]]&lt;&gt;"OK","", T_Channel[[#This Row],[LogFolder]] &amp; "\" &amp; T_Channel[[#This Row],[LogFile]])</f>
        <v/>
      </c>
      <c r="U597" s="21" t="str">
        <f>IF(T_Channel[[#This Row],[Safekeeping of logs]]="","",VLOOKUP(T_Channel[[#This Row],[Safekeeping of logs]],T_List_LogMode[],2,FALSE))</f>
        <v/>
      </c>
      <c r="V5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8" spans="2:22" x14ac:dyDescent="0.25">
      <c r="B598" s="7"/>
      <c r="C598" s="7"/>
      <c r="D598" s="7"/>
      <c r="E598" s="7"/>
      <c r="F598" s="6"/>
      <c r="G598" s="6"/>
      <c r="H5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8" s="22"/>
      <c r="J598" s="7"/>
      <c r="K598" s="43"/>
      <c r="L5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8" s="27" t="str">
        <f>IF(T_Channel[[#This Row],[ProviderName]]="","",COUNTIF($L$12:$L$9999,T_Channel[[#This Row],[ProviderName]]))</f>
        <v/>
      </c>
      <c r="N598" s="27" t="str">
        <f>IF(T_Channel[[#This Row],[Query]]="","Empty","Defined")</f>
        <v>Empty</v>
      </c>
      <c r="O5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8" s="21" t="str">
        <f>IF(T_Channel[[#This Row],[Check]]&lt;&gt;"OK","",ReferenceData!$L$5 &amp; "\" &amp; T_Channel[[#This Row],[ChannelNameFolder1]] &amp; "\" &amp; T_Channel[[#This Row],[ChannelNameFolder2]])</f>
        <v/>
      </c>
      <c r="S598" s="21" t="str">
        <f>IF(T_Channel[[#This Row],[Check]]&lt;&gt;"OK","", T_Channel[[#This Row],[ChannelSymbol]] &amp; ".evtx" )</f>
        <v/>
      </c>
      <c r="T598" s="21" t="str">
        <f>IF(T_Channel[[#This Row],[Check]]&lt;&gt;"OK","", T_Channel[[#This Row],[LogFolder]] &amp; "\" &amp; T_Channel[[#This Row],[LogFile]])</f>
        <v/>
      </c>
      <c r="U598" s="21" t="str">
        <f>IF(T_Channel[[#This Row],[Safekeeping of logs]]="","",VLOOKUP(T_Channel[[#This Row],[Safekeeping of logs]],T_List_LogMode[],2,FALSE))</f>
        <v/>
      </c>
      <c r="V5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599" spans="2:22" x14ac:dyDescent="0.25">
      <c r="B599" s="7"/>
      <c r="C599" s="7"/>
      <c r="D599" s="7"/>
      <c r="E599" s="7"/>
      <c r="F599" s="6"/>
      <c r="G599" s="6"/>
      <c r="H5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599" s="22"/>
      <c r="J599" s="7"/>
      <c r="K599" s="43"/>
      <c r="L5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599" s="27" t="str">
        <f>IF(T_Channel[[#This Row],[ProviderName]]="","",COUNTIF($L$12:$L$9999,T_Channel[[#This Row],[ProviderName]]))</f>
        <v/>
      </c>
      <c r="N599" s="27" t="str">
        <f>IF(T_Channel[[#This Row],[Query]]="","Empty","Defined")</f>
        <v>Empty</v>
      </c>
      <c r="O5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59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5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599" s="21" t="str">
        <f>IF(T_Channel[[#This Row],[Check]]&lt;&gt;"OK","",ReferenceData!$L$5 &amp; "\" &amp; T_Channel[[#This Row],[ChannelNameFolder1]] &amp; "\" &amp; T_Channel[[#This Row],[ChannelNameFolder2]])</f>
        <v/>
      </c>
      <c r="S599" s="21" t="str">
        <f>IF(T_Channel[[#This Row],[Check]]&lt;&gt;"OK","", T_Channel[[#This Row],[ChannelSymbol]] &amp; ".evtx" )</f>
        <v/>
      </c>
      <c r="T599" s="21" t="str">
        <f>IF(T_Channel[[#This Row],[Check]]&lt;&gt;"OK","", T_Channel[[#This Row],[LogFolder]] &amp; "\" &amp; T_Channel[[#This Row],[LogFile]])</f>
        <v/>
      </c>
      <c r="U599" s="21" t="str">
        <f>IF(T_Channel[[#This Row],[Safekeeping of logs]]="","",VLOOKUP(T_Channel[[#This Row],[Safekeeping of logs]],T_List_LogMode[],2,FALSE))</f>
        <v/>
      </c>
      <c r="V5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0" spans="2:22" x14ac:dyDescent="0.25">
      <c r="B600" s="7"/>
      <c r="C600" s="7"/>
      <c r="D600" s="7"/>
      <c r="E600" s="7"/>
      <c r="F600" s="6"/>
      <c r="G600" s="6"/>
      <c r="H6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0" s="22"/>
      <c r="J600" s="7"/>
      <c r="K600" s="43"/>
      <c r="L6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0" s="27" t="str">
        <f>IF(T_Channel[[#This Row],[ProviderName]]="","",COUNTIF($L$12:$L$9999,T_Channel[[#This Row],[ProviderName]]))</f>
        <v/>
      </c>
      <c r="N600" s="27" t="str">
        <f>IF(T_Channel[[#This Row],[Query]]="","Empty","Defined")</f>
        <v>Empty</v>
      </c>
      <c r="O6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0" s="21" t="str">
        <f>IF(T_Channel[[#This Row],[Check]]&lt;&gt;"OK","",ReferenceData!$L$5 &amp; "\" &amp; T_Channel[[#This Row],[ChannelNameFolder1]] &amp; "\" &amp; T_Channel[[#This Row],[ChannelNameFolder2]])</f>
        <v/>
      </c>
      <c r="S600" s="21" t="str">
        <f>IF(T_Channel[[#This Row],[Check]]&lt;&gt;"OK","", T_Channel[[#This Row],[ChannelSymbol]] &amp; ".evtx" )</f>
        <v/>
      </c>
      <c r="T600" s="21" t="str">
        <f>IF(T_Channel[[#This Row],[Check]]&lt;&gt;"OK","", T_Channel[[#This Row],[LogFolder]] &amp; "\" &amp; T_Channel[[#This Row],[LogFile]])</f>
        <v/>
      </c>
      <c r="U600" s="21" t="str">
        <f>IF(T_Channel[[#This Row],[Safekeeping of logs]]="","",VLOOKUP(T_Channel[[#This Row],[Safekeeping of logs]],T_List_LogMode[],2,FALSE))</f>
        <v/>
      </c>
      <c r="V6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1" spans="2:22" x14ac:dyDescent="0.25">
      <c r="B601" s="7"/>
      <c r="C601" s="7"/>
      <c r="D601" s="7"/>
      <c r="E601" s="7"/>
      <c r="F601" s="6"/>
      <c r="G601" s="6"/>
      <c r="H6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1" s="22"/>
      <c r="J601" s="7"/>
      <c r="K601" s="43"/>
      <c r="L6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1" s="27" t="str">
        <f>IF(T_Channel[[#This Row],[ProviderName]]="","",COUNTIF($L$12:$L$9999,T_Channel[[#This Row],[ProviderName]]))</f>
        <v/>
      </c>
      <c r="N601" s="27" t="str">
        <f>IF(T_Channel[[#This Row],[Query]]="","Empty","Defined")</f>
        <v>Empty</v>
      </c>
      <c r="O6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1" s="21" t="str">
        <f>IF(T_Channel[[#This Row],[Check]]&lt;&gt;"OK","",ReferenceData!$L$5 &amp; "\" &amp; T_Channel[[#This Row],[ChannelNameFolder1]] &amp; "\" &amp; T_Channel[[#This Row],[ChannelNameFolder2]])</f>
        <v/>
      </c>
      <c r="S601" s="21" t="str">
        <f>IF(T_Channel[[#This Row],[Check]]&lt;&gt;"OK","", T_Channel[[#This Row],[ChannelSymbol]] &amp; ".evtx" )</f>
        <v/>
      </c>
      <c r="T601" s="21" t="str">
        <f>IF(T_Channel[[#This Row],[Check]]&lt;&gt;"OK","", T_Channel[[#This Row],[LogFolder]] &amp; "\" &amp; T_Channel[[#This Row],[LogFile]])</f>
        <v/>
      </c>
      <c r="U601" s="21" t="str">
        <f>IF(T_Channel[[#This Row],[Safekeeping of logs]]="","",VLOOKUP(T_Channel[[#This Row],[Safekeeping of logs]],T_List_LogMode[],2,FALSE))</f>
        <v/>
      </c>
      <c r="V6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2" spans="2:22" x14ac:dyDescent="0.25">
      <c r="B602" s="7"/>
      <c r="C602" s="7"/>
      <c r="D602" s="7"/>
      <c r="E602" s="7"/>
      <c r="F602" s="6"/>
      <c r="G602" s="6"/>
      <c r="H6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2" s="22"/>
      <c r="J602" s="7"/>
      <c r="K602" s="43"/>
      <c r="L6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2" s="27" t="str">
        <f>IF(T_Channel[[#This Row],[ProviderName]]="","",COUNTIF($L$12:$L$9999,T_Channel[[#This Row],[ProviderName]]))</f>
        <v/>
      </c>
      <c r="N602" s="27" t="str">
        <f>IF(T_Channel[[#This Row],[Query]]="","Empty","Defined")</f>
        <v>Empty</v>
      </c>
      <c r="O6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2" s="21" t="str">
        <f>IF(T_Channel[[#This Row],[Check]]&lt;&gt;"OK","",ReferenceData!$L$5 &amp; "\" &amp; T_Channel[[#This Row],[ChannelNameFolder1]] &amp; "\" &amp; T_Channel[[#This Row],[ChannelNameFolder2]])</f>
        <v/>
      </c>
      <c r="S602" s="21" t="str">
        <f>IF(T_Channel[[#This Row],[Check]]&lt;&gt;"OK","", T_Channel[[#This Row],[ChannelSymbol]] &amp; ".evtx" )</f>
        <v/>
      </c>
      <c r="T602" s="21" t="str">
        <f>IF(T_Channel[[#This Row],[Check]]&lt;&gt;"OK","", T_Channel[[#This Row],[LogFolder]] &amp; "\" &amp; T_Channel[[#This Row],[LogFile]])</f>
        <v/>
      </c>
      <c r="U602" s="21" t="str">
        <f>IF(T_Channel[[#This Row],[Safekeeping of logs]]="","",VLOOKUP(T_Channel[[#This Row],[Safekeeping of logs]],T_List_LogMode[],2,FALSE))</f>
        <v/>
      </c>
      <c r="V6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3" spans="2:22" x14ac:dyDescent="0.25">
      <c r="B603" s="7"/>
      <c r="C603" s="7"/>
      <c r="D603" s="7"/>
      <c r="E603" s="7"/>
      <c r="F603" s="6"/>
      <c r="G603" s="6"/>
      <c r="H6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3" s="22"/>
      <c r="J603" s="7"/>
      <c r="K603" s="43"/>
      <c r="L6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3" s="27" t="str">
        <f>IF(T_Channel[[#This Row],[ProviderName]]="","",COUNTIF($L$12:$L$9999,T_Channel[[#This Row],[ProviderName]]))</f>
        <v/>
      </c>
      <c r="N603" s="27" t="str">
        <f>IF(T_Channel[[#This Row],[Query]]="","Empty","Defined")</f>
        <v>Empty</v>
      </c>
      <c r="O6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3" s="21" t="str">
        <f>IF(T_Channel[[#This Row],[Check]]&lt;&gt;"OK","",ReferenceData!$L$5 &amp; "\" &amp; T_Channel[[#This Row],[ChannelNameFolder1]] &amp; "\" &amp; T_Channel[[#This Row],[ChannelNameFolder2]])</f>
        <v/>
      </c>
      <c r="S603" s="21" t="str">
        <f>IF(T_Channel[[#This Row],[Check]]&lt;&gt;"OK","", T_Channel[[#This Row],[ChannelSymbol]] &amp; ".evtx" )</f>
        <v/>
      </c>
      <c r="T603" s="21" t="str">
        <f>IF(T_Channel[[#This Row],[Check]]&lt;&gt;"OK","", T_Channel[[#This Row],[LogFolder]] &amp; "\" &amp; T_Channel[[#This Row],[LogFile]])</f>
        <v/>
      </c>
      <c r="U603" s="21" t="str">
        <f>IF(T_Channel[[#This Row],[Safekeeping of logs]]="","",VLOOKUP(T_Channel[[#This Row],[Safekeeping of logs]],T_List_LogMode[],2,FALSE))</f>
        <v/>
      </c>
      <c r="V6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4" spans="2:22" x14ac:dyDescent="0.25">
      <c r="B604" s="7"/>
      <c r="C604" s="7"/>
      <c r="D604" s="7"/>
      <c r="E604" s="7"/>
      <c r="F604" s="6"/>
      <c r="G604" s="6"/>
      <c r="H6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4" s="22"/>
      <c r="J604" s="7"/>
      <c r="K604" s="43"/>
      <c r="L6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4" s="27" t="str">
        <f>IF(T_Channel[[#This Row],[ProviderName]]="","",COUNTIF($L$12:$L$9999,T_Channel[[#This Row],[ProviderName]]))</f>
        <v/>
      </c>
      <c r="N604" s="27" t="str">
        <f>IF(T_Channel[[#This Row],[Query]]="","Empty","Defined")</f>
        <v>Empty</v>
      </c>
      <c r="O6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4" s="21" t="str">
        <f>IF(T_Channel[[#This Row],[Check]]&lt;&gt;"OK","",ReferenceData!$L$5 &amp; "\" &amp; T_Channel[[#This Row],[ChannelNameFolder1]] &amp; "\" &amp; T_Channel[[#This Row],[ChannelNameFolder2]])</f>
        <v/>
      </c>
      <c r="S604" s="21" t="str">
        <f>IF(T_Channel[[#This Row],[Check]]&lt;&gt;"OK","", T_Channel[[#This Row],[ChannelSymbol]] &amp; ".evtx" )</f>
        <v/>
      </c>
      <c r="T604" s="21" t="str">
        <f>IF(T_Channel[[#This Row],[Check]]&lt;&gt;"OK","", T_Channel[[#This Row],[LogFolder]] &amp; "\" &amp; T_Channel[[#This Row],[LogFile]])</f>
        <v/>
      </c>
      <c r="U604" s="21" t="str">
        <f>IF(T_Channel[[#This Row],[Safekeeping of logs]]="","",VLOOKUP(T_Channel[[#This Row],[Safekeeping of logs]],T_List_LogMode[],2,FALSE))</f>
        <v/>
      </c>
      <c r="V6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5" spans="2:22" x14ac:dyDescent="0.25">
      <c r="B605" s="7"/>
      <c r="C605" s="7"/>
      <c r="D605" s="7"/>
      <c r="E605" s="7"/>
      <c r="F605" s="6"/>
      <c r="G605" s="6"/>
      <c r="H6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5" s="22"/>
      <c r="J605" s="7"/>
      <c r="K605" s="43"/>
      <c r="L6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5" s="27" t="str">
        <f>IF(T_Channel[[#This Row],[ProviderName]]="","",COUNTIF($L$12:$L$9999,T_Channel[[#This Row],[ProviderName]]))</f>
        <v/>
      </c>
      <c r="N605" s="27" t="str">
        <f>IF(T_Channel[[#This Row],[Query]]="","Empty","Defined")</f>
        <v>Empty</v>
      </c>
      <c r="O6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5" s="21" t="str">
        <f>IF(T_Channel[[#This Row],[Check]]&lt;&gt;"OK","",ReferenceData!$L$5 &amp; "\" &amp; T_Channel[[#This Row],[ChannelNameFolder1]] &amp; "\" &amp; T_Channel[[#This Row],[ChannelNameFolder2]])</f>
        <v/>
      </c>
      <c r="S605" s="21" t="str">
        <f>IF(T_Channel[[#This Row],[Check]]&lt;&gt;"OK","", T_Channel[[#This Row],[ChannelSymbol]] &amp; ".evtx" )</f>
        <v/>
      </c>
      <c r="T605" s="21" t="str">
        <f>IF(T_Channel[[#This Row],[Check]]&lt;&gt;"OK","", T_Channel[[#This Row],[LogFolder]] &amp; "\" &amp; T_Channel[[#This Row],[LogFile]])</f>
        <v/>
      </c>
      <c r="U605" s="21" t="str">
        <f>IF(T_Channel[[#This Row],[Safekeeping of logs]]="","",VLOOKUP(T_Channel[[#This Row],[Safekeeping of logs]],T_List_LogMode[],2,FALSE))</f>
        <v/>
      </c>
      <c r="V6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6" spans="2:22" x14ac:dyDescent="0.25">
      <c r="B606" s="7"/>
      <c r="C606" s="7"/>
      <c r="D606" s="7"/>
      <c r="E606" s="7"/>
      <c r="F606" s="6"/>
      <c r="G606" s="6"/>
      <c r="H6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6" s="22"/>
      <c r="J606" s="7"/>
      <c r="K606" s="43"/>
      <c r="L6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6" s="27" t="str">
        <f>IF(T_Channel[[#This Row],[ProviderName]]="","",COUNTIF($L$12:$L$9999,T_Channel[[#This Row],[ProviderName]]))</f>
        <v/>
      </c>
      <c r="N606" s="27" t="str">
        <f>IF(T_Channel[[#This Row],[Query]]="","Empty","Defined")</f>
        <v>Empty</v>
      </c>
      <c r="O6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6" s="21" t="str">
        <f>IF(T_Channel[[#This Row],[Check]]&lt;&gt;"OK","",ReferenceData!$L$5 &amp; "\" &amp; T_Channel[[#This Row],[ChannelNameFolder1]] &amp; "\" &amp; T_Channel[[#This Row],[ChannelNameFolder2]])</f>
        <v/>
      </c>
      <c r="S606" s="21" t="str">
        <f>IF(T_Channel[[#This Row],[Check]]&lt;&gt;"OK","", T_Channel[[#This Row],[ChannelSymbol]] &amp; ".evtx" )</f>
        <v/>
      </c>
      <c r="T606" s="21" t="str">
        <f>IF(T_Channel[[#This Row],[Check]]&lt;&gt;"OK","", T_Channel[[#This Row],[LogFolder]] &amp; "\" &amp; T_Channel[[#This Row],[LogFile]])</f>
        <v/>
      </c>
      <c r="U606" s="21" t="str">
        <f>IF(T_Channel[[#This Row],[Safekeeping of logs]]="","",VLOOKUP(T_Channel[[#This Row],[Safekeeping of logs]],T_List_LogMode[],2,FALSE))</f>
        <v/>
      </c>
      <c r="V6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7" spans="2:22" x14ac:dyDescent="0.25">
      <c r="B607" s="7"/>
      <c r="C607" s="7"/>
      <c r="D607" s="7"/>
      <c r="E607" s="7"/>
      <c r="F607" s="6"/>
      <c r="G607" s="6"/>
      <c r="H6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7" s="22"/>
      <c r="J607" s="7"/>
      <c r="K607" s="43"/>
      <c r="L6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7" s="27" t="str">
        <f>IF(T_Channel[[#This Row],[ProviderName]]="","",COUNTIF($L$12:$L$9999,T_Channel[[#This Row],[ProviderName]]))</f>
        <v/>
      </c>
      <c r="N607" s="27" t="str">
        <f>IF(T_Channel[[#This Row],[Query]]="","Empty","Defined")</f>
        <v>Empty</v>
      </c>
      <c r="O6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7" s="21" t="str">
        <f>IF(T_Channel[[#This Row],[Check]]&lt;&gt;"OK","",ReferenceData!$L$5 &amp; "\" &amp; T_Channel[[#This Row],[ChannelNameFolder1]] &amp; "\" &amp; T_Channel[[#This Row],[ChannelNameFolder2]])</f>
        <v/>
      </c>
      <c r="S607" s="21" t="str">
        <f>IF(T_Channel[[#This Row],[Check]]&lt;&gt;"OK","", T_Channel[[#This Row],[ChannelSymbol]] &amp; ".evtx" )</f>
        <v/>
      </c>
      <c r="T607" s="21" t="str">
        <f>IF(T_Channel[[#This Row],[Check]]&lt;&gt;"OK","", T_Channel[[#This Row],[LogFolder]] &amp; "\" &amp; T_Channel[[#This Row],[LogFile]])</f>
        <v/>
      </c>
      <c r="U607" s="21" t="str">
        <f>IF(T_Channel[[#This Row],[Safekeeping of logs]]="","",VLOOKUP(T_Channel[[#This Row],[Safekeeping of logs]],T_List_LogMode[],2,FALSE))</f>
        <v/>
      </c>
      <c r="V6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8" spans="2:22" x14ac:dyDescent="0.25">
      <c r="B608" s="7"/>
      <c r="C608" s="7"/>
      <c r="D608" s="7"/>
      <c r="E608" s="7"/>
      <c r="F608" s="6"/>
      <c r="G608" s="6"/>
      <c r="H6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8" s="22"/>
      <c r="J608" s="7"/>
      <c r="K608" s="43"/>
      <c r="L6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8" s="27" t="str">
        <f>IF(T_Channel[[#This Row],[ProviderName]]="","",COUNTIF($L$12:$L$9999,T_Channel[[#This Row],[ProviderName]]))</f>
        <v/>
      </c>
      <c r="N608" s="27" t="str">
        <f>IF(T_Channel[[#This Row],[Query]]="","Empty","Defined")</f>
        <v>Empty</v>
      </c>
      <c r="O6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8" s="21" t="str">
        <f>IF(T_Channel[[#This Row],[Check]]&lt;&gt;"OK","",ReferenceData!$L$5 &amp; "\" &amp; T_Channel[[#This Row],[ChannelNameFolder1]] &amp; "\" &amp; T_Channel[[#This Row],[ChannelNameFolder2]])</f>
        <v/>
      </c>
      <c r="S608" s="21" t="str">
        <f>IF(T_Channel[[#This Row],[Check]]&lt;&gt;"OK","", T_Channel[[#This Row],[ChannelSymbol]] &amp; ".evtx" )</f>
        <v/>
      </c>
      <c r="T608" s="21" t="str">
        <f>IF(T_Channel[[#This Row],[Check]]&lt;&gt;"OK","", T_Channel[[#This Row],[LogFolder]] &amp; "\" &amp; T_Channel[[#This Row],[LogFile]])</f>
        <v/>
      </c>
      <c r="U608" s="21" t="str">
        <f>IF(T_Channel[[#This Row],[Safekeeping of logs]]="","",VLOOKUP(T_Channel[[#This Row],[Safekeeping of logs]],T_List_LogMode[],2,FALSE))</f>
        <v/>
      </c>
      <c r="V6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09" spans="2:22" x14ac:dyDescent="0.25">
      <c r="B609" s="7"/>
      <c r="C609" s="7"/>
      <c r="D609" s="7"/>
      <c r="E609" s="7"/>
      <c r="F609" s="6"/>
      <c r="G609" s="6"/>
      <c r="H6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09" s="22"/>
      <c r="J609" s="7"/>
      <c r="K609" s="43"/>
      <c r="L6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09" s="27" t="str">
        <f>IF(T_Channel[[#This Row],[ProviderName]]="","",COUNTIF($L$12:$L$9999,T_Channel[[#This Row],[ProviderName]]))</f>
        <v/>
      </c>
      <c r="N609" s="27" t="str">
        <f>IF(T_Channel[[#This Row],[Query]]="","Empty","Defined")</f>
        <v>Empty</v>
      </c>
      <c r="O6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0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09" s="21" t="str">
        <f>IF(T_Channel[[#This Row],[Check]]&lt;&gt;"OK","",ReferenceData!$L$5 &amp; "\" &amp; T_Channel[[#This Row],[ChannelNameFolder1]] &amp; "\" &amp; T_Channel[[#This Row],[ChannelNameFolder2]])</f>
        <v/>
      </c>
      <c r="S609" s="21" t="str">
        <f>IF(T_Channel[[#This Row],[Check]]&lt;&gt;"OK","", T_Channel[[#This Row],[ChannelSymbol]] &amp; ".evtx" )</f>
        <v/>
      </c>
      <c r="T609" s="21" t="str">
        <f>IF(T_Channel[[#This Row],[Check]]&lt;&gt;"OK","", T_Channel[[#This Row],[LogFolder]] &amp; "\" &amp; T_Channel[[#This Row],[LogFile]])</f>
        <v/>
      </c>
      <c r="U609" s="21" t="str">
        <f>IF(T_Channel[[#This Row],[Safekeeping of logs]]="","",VLOOKUP(T_Channel[[#This Row],[Safekeeping of logs]],T_List_LogMode[],2,FALSE))</f>
        <v/>
      </c>
      <c r="V6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0" spans="2:22" x14ac:dyDescent="0.25">
      <c r="B610" s="7"/>
      <c r="C610" s="7"/>
      <c r="D610" s="7"/>
      <c r="E610" s="7"/>
      <c r="F610" s="6"/>
      <c r="G610" s="6"/>
      <c r="H6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0" s="22"/>
      <c r="J610" s="7"/>
      <c r="K610" s="43"/>
      <c r="L6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0" s="27" t="str">
        <f>IF(T_Channel[[#This Row],[ProviderName]]="","",COUNTIF($L$12:$L$9999,T_Channel[[#This Row],[ProviderName]]))</f>
        <v/>
      </c>
      <c r="N610" s="27" t="str">
        <f>IF(T_Channel[[#This Row],[Query]]="","Empty","Defined")</f>
        <v>Empty</v>
      </c>
      <c r="O6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0" s="21" t="str">
        <f>IF(T_Channel[[#This Row],[Check]]&lt;&gt;"OK","",ReferenceData!$L$5 &amp; "\" &amp; T_Channel[[#This Row],[ChannelNameFolder1]] &amp; "\" &amp; T_Channel[[#This Row],[ChannelNameFolder2]])</f>
        <v/>
      </c>
      <c r="S610" s="21" t="str">
        <f>IF(T_Channel[[#This Row],[Check]]&lt;&gt;"OK","", T_Channel[[#This Row],[ChannelSymbol]] &amp; ".evtx" )</f>
        <v/>
      </c>
      <c r="T610" s="21" t="str">
        <f>IF(T_Channel[[#This Row],[Check]]&lt;&gt;"OK","", T_Channel[[#This Row],[LogFolder]] &amp; "\" &amp; T_Channel[[#This Row],[LogFile]])</f>
        <v/>
      </c>
      <c r="U610" s="21" t="str">
        <f>IF(T_Channel[[#This Row],[Safekeeping of logs]]="","",VLOOKUP(T_Channel[[#This Row],[Safekeeping of logs]],T_List_LogMode[],2,FALSE))</f>
        <v/>
      </c>
      <c r="V6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1" spans="2:22" x14ac:dyDescent="0.25">
      <c r="B611" s="7"/>
      <c r="C611" s="7"/>
      <c r="D611" s="7"/>
      <c r="E611" s="7"/>
      <c r="F611" s="6"/>
      <c r="G611" s="6"/>
      <c r="H6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1" s="22"/>
      <c r="J611" s="7"/>
      <c r="K611" s="43"/>
      <c r="L6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1" s="27" t="str">
        <f>IF(T_Channel[[#This Row],[ProviderName]]="","",COUNTIF($L$12:$L$9999,T_Channel[[#This Row],[ProviderName]]))</f>
        <v/>
      </c>
      <c r="N611" s="27" t="str">
        <f>IF(T_Channel[[#This Row],[Query]]="","Empty","Defined")</f>
        <v>Empty</v>
      </c>
      <c r="O6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1" s="21" t="str">
        <f>IF(T_Channel[[#This Row],[Check]]&lt;&gt;"OK","",ReferenceData!$L$5 &amp; "\" &amp; T_Channel[[#This Row],[ChannelNameFolder1]] &amp; "\" &amp; T_Channel[[#This Row],[ChannelNameFolder2]])</f>
        <v/>
      </c>
      <c r="S611" s="21" t="str">
        <f>IF(T_Channel[[#This Row],[Check]]&lt;&gt;"OK","", T_Channel[[#This Row],[ChannelSymbol]] &amp; ".evtx" )</f>
        <v/>
      </c>
      <c r="T611" s="21" t="str">
        <f>IF(T_Channel[[#This Row],[Check]]&lt;&gt;"OK","", T_Channel[[#This Row],[LogFolder]] &amp; "\" &amp; T_Channel[[#This Row],[LogFile]])</f>
        <v/>
      </c>
      <c r="U611" s="21" t="str">
        <f>IF(T_Channel[[#This Row],[Safekeeping of logs]]="","",VLOOKUP(T_Channel[[#This Row],[Safekeeping of logs]],T_List_LogMode[],2,FALSE))</f>
        <v/>
      </c>
      <c r="V6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2" spans="2:22" x14ac:dyDescent="0.25">
      <c r="B612" s="7"/>
      <c r="C612" s="7"/>
      <c r="D612" s="7"/>
      <c r="E612" s="7"/>
      <c r="F612" s="6"/>
      <c r="G612" s="6"/>
      <c r="H6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2" s="22"/>
      <c r="J612" s="7"/>
      <c r="K612" s="43"/>
      <c r="L6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2" s="27" t="str">
        <f>IF(T_Channel[[#This Row],[ProviderName]]="","",COUNTIF($L$12:$L$9999,T_Channel[[#This Row],[ProviderName]]))</f>
        <v/>
      </c>
      <c r="N612" s="27" t="str">
        <f>IF(T_Channel[[#This Row],[Query]]="","Empty","Defined")</f>
        <v>Empty</v>
      </c>
      <c r="O6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2" s="21" t="str">
        <f>IF(T_Channel[[#This Row],[Check]]&lt;&gt;"OK","",ReferenceData!$L$5 &amp; "\" &amp; T_Channel[[#This Row],[ChannelNameFolder1]] &amp; "\" &amp; T_Channel[[#This Row],[ChannelNameFolder2]])</f>
        <v/>
      </c>
      <c r="S612" s="21" t="str">
        <f>IF(T_Channel[[#This Row],[Check]]&lt;&gt;"OK","", T_Channel[[#This Row],[ChannelSymbol]] &amp; ".evtx" )</f>
        <v/>
      </c>
      <c r="T612" s="21" t="str">
        <f>IF(T_Channel[[#This Row],[Check]]&lt;&gt;"OK","", T_Channel[[#This Row],[LogFolder]] &amp; "\" &amp; T_Channel[[#This Row],[LogFile]])</f>
        <v/>
      </c>
      <c r="U612" s="21" t="str">
        <f>IF(T_Channel[[#This Row],[Safekeeping of logs]]="","",VLOOKUP(T_Channel[[#This Row],[Safekeeping of logs]],T_List_LogMode[],2,FALSE))</f>
        <v/>
      </c>
      <c r="V6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3" spans="2:22" x14ac:dyDescent="0.25">
      <c r="B613" s="7"/>
      <c r="C613" s="7"/>
      <c r="D613" s="7"/>
      <c r="E613" s="7"/>
      <c r="F613" s="6"/>
      <c r="G613" s="6"/>
      <c r="H6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3" s="22"/>
      <c r="J613" s="7"/>
      <c r="K613" s="43"/>
      <c r="L6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3" s="27" t="str">
        <f>IF(T_Channel[[#This Row],[ProviderName]]="","",COUNTIF($L$12:$L$9999,T_Channel[[#This Row],[ProviderName]]))</f>
        <v/>
      </c>
      <c r="N613" s="27" t="str">
        <f>IF(T_Channel[[#This Row],[Query]]="","Empty","Defined")</f>
        <v>Empty</v>
      </c>
      <c r="O6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3" s="21" t="str">
        <f>IF(T_Channel[[#This Row],[Check]]&lt;&gt;"OK","",ReferenceData!$L$5 &amp; "\" &amp; T_Channel[[#This Row],[ChannelNameFolder1]] &amp; "\" &amp; T_Channel[[#This Row],[ChannelNameFolder2]])</f>
        <v/>
      </c>
      <c r="S613" s="21" t="str">
        <f>IF(T_Channel[[#This Row],[Check]]&lt;&gt;"OK","", T_Channel[[#This Row],[ChannelSymbol]] &amp; ".evtx" )</f>
        <v/>
      </c>
      <c r="T613" s="21" t="str">
        <f>IF(T_Channel[[#This Row],[Check]]&lt;&gt;"OK","", T_Channel[[#This Row],[LogFolder]] &amp; "\" &amp; T_Channel[[#This Row],[LogFile]])</f>
        <v/>
      </c>
      <c r="U613" s="21" t="str">
        <f>IF(T_Channel[[#This Row],[Safekeeping of logs]]="","",VLOOKUP(T_Channel[[#This Row],[Safekeeping of logs]],T_List_LogMode[],2,FALSE))</f>
        <v/>
      </c>
      <c r="V6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4" spans="2:22" x14ac:dyDescent="0.25">
      <c r="B614" s="7"/>
      <c r="C614" s="7"/>
      <c r="D614" s="7"/>
      <c r="E614" s="7"/>
      <c r="F614" s="6"/>
      <c r="G614" s="6"/>
      <c r="H6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4" s="22"/>
      <c r="J614" s="7"/>
      <c r="K614" s="43"/>
      <c r="L6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4" s="27" t="str">
        <f>IF(T_Channel[[#This Row],[ProviderName]]="","",COUNTIF($L$12:$L$9999,T_Channel[[#This Row],[ProviderName]]))</f>
        <v/>
      </c>
      <c r="N614" s="27" t="str">
        <f>IF(T_Channel[[#This Row],[Query]]="","Empty","Defined")</f>
        <v>Empty</v>
      </c>
      <c r="O6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4" s="21" t="str">
        <f>IF(T_Channel[[#This Row],[Check]]&lt;&gt;"OK","",ReferenceData!$L$5 &amp; "\" &amp; T_Channel[[#This Row],[ChannelNameFolder1]] &amp; "\" &amp; T_Channel[[#This Row],[ChannelNameFolder2]])</f>
        <v/>
      </c>
      <c r="S614" s="21" t="str">
        <f>IF(T_Channel[[#This Row],[Check]]&lt;&gt;"OK","", T_Channel[[#This Row],[ChannelSymbol]] &amp; ".evtx" )</f>
        <v/>
      </c>
      <c r="T614" s="21" t="str">
        <f>IF(T_Channel[[#This Row],[Check]]&lt;&gt;"OK","", T_Channel[[#This Row],[LogFolder]] &amp; "\" &amp; T_Channel[[#This Row],[LogFile]])</f>
        <v/>
      </c>
      <c r="U614" s="21" t="str">
        <f>IF(T_Channel[[#This Row],[Safekeeping of logs]]="","",VLOOKUP(T_Channel[[#This Row],[Safekeeping of logs]],T_List_LogMode[],2,FALSE))</f>
        <v/>
      </c>
      <c r="V6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5" spans="2:22" x14ac:dyDescent="0.25">
      <c r="B615" s="7"/>
      <c r="C615" s="7"/>
      <c r="D615" s="7"/>
      <c r="E615" s="7"/>
      <c r="F615" s="6"/>
      <c r="G615" s="6"/>
      <c r="H6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5" s="22"/>
      <c r="J615" s="7"/>
      <c r="K615" s="43"/>
      <c r="L6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5" s="27" t="str">
        <f>IF(T_Channel[[#This Row],[ProviderName]]="","",COUNTIF($L$12:$L$9999,T_Channel[[#This Row],[ProviderName]]))</f>
        <v/>
      </c>
      <c r="N615" s="27" t="str">
        <f>IF(T_Channel[[#This Row],[Query]]="","Empty","Defined")</f>
        <v>Empty</v>
      </c>
      <c r="O6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5" s="21" t="str">
        <f>IF(T_Channel[[#This Row],[Check]]&lt;&gt;"OK","",ReferenceData!$L$5 &amp; "\" &amp; T_Channel[[#This Row],[ChannelNameFolder1]] &amp; "\" &amp; T_Channel[[#This Row],[ChannelNameFolder2]])</f>
        <v/>
      </c>
      <c r="S615" s="21" t="str">
        <f>IF(T_Channel[[#This Row],[Check]]&lt;&gt;"OK","", T_Channel[[#This Row],[ChannelSymbol]] &amp; ".evtx" )</f>
        <v/>
      </c>
      <c r="T615" s="21" t="str">
        <f>IF(T_Channel[[#This Row],[Check]]&lt;&gt;"OK","", T_Channel[[#This Row],[LogFolder]] &amp; "\" &amp; T_Channel[[#This Row],[LogFile]])</f>
        <v/>
      </c>
      <c r="U615" s="21" t="str">
        <f>IF(T_Channel[[#This Row],[Safekeeping of logs]]="","",VLOOKUP(T_Channel[[#This Row],[Safekeeping of logs]],T_List_LogMode[],2,FALSE))</f>
        <v/>
      </c>
      <c r="V6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6" spans="2:22" x14ac:dyDescent="0.25">
      <c r="B616" s="7"/>
      <c r="C616" s="7"/>
      <c r="D616" s="7"/>
      <c r="E616" s="7"/>
      <c r="F616" s="6"/>
      <c r="G616" s="6"/>
      <c r="H6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6" s="22"/>
      <c r="J616" s="7"/>
      <c r="K616" s="43"/>
      <c r="L6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6" s="27" t="str">
        <f>IF(T_Channel[[#This Row],[ProviderName]]="","",COUNTIF($L$12:$L$9999,T_Channel[[#This Row],[ProviderName]]))</f>
        <v/>
      </c>
      <c r="N616" s="27" t="str">
        <f>IF(T_Channel[[#This Row],[Query]]="","Empty","Defined")</f>
        <v>Empty</v>
      </c>
      <c r="O6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6" s="21" t="str">
        <f>IF(T_Channel[[#This Row],[Check]]&lt;&gt;"OK","",ReferenceData!$L$5 &amp; "\" &amp; T_Channel[[#This Row],[ChannelNameFolder1]] &amp; "\" &amp; T_Channel[[#This Row],[ChannelNameFolder2]])</f>
        <v/>
      </c>
      <c r="S616" s="21" t="str">
        <f>IF(T_Channel[[#This Row],[Check]]&lt;&gt;"OK","", T_Channel[[#This Row],[ChannelSymbol]] &amp; ".evtx" )</f>
        <v/>
      </c>
      <c r="T616" s="21" t="str">
        <f>IF(T_Channel[[#This Row],[Check]]&lt;&gt;"OK","", T_Channel[[#This Row],[LogFolder]] &amp; "\" &amp; T_Channel[[#This Row],[LogFile]])</f>
        <v/>
      </c>
      <c r="U616" s="21" t="str">
        <f>IF(T_Channel[[#This Row],[Safekeeping of logs]]="","",VLOOKUP(T_Channel[[#This Row],[Safekeeping of logs]],T_List_LogMode[],2,FALSE))</f>
        <v/>
      </c>
      <c r="V6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7" spans="2:22" x14ac:dyDescent="0.25">
      <c r="B617" s="7"/>
      <c r="C617" s="7"/>
      <c r="D617" s="7"/>
      <c r="E617" s="7"/>
      <c r="F617" s="6"/>
      <c r="G617" s="6"/>
      <c r="H6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7" s="22"/>
      <c r="J617" s="7"/>
      <c r="K617" s="43"/>
      <c r="L6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7" s="27" t="str">
        <f>IF(T_Channel[[#This Row],[ProviderName]]="","",COUNTIF($L$12:$L$9999,T_Channel[[#This Row],[ProviderName]]))</f>
        <v/>
      </c>
      <c r="N617" s="27" t="str">
        <f>IF(T_Channel[[#This Row],[Query]]="","Empty","Defined")</f>
        <v>Empty</v>
      </c>
      <c r="O6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7" s="21" t="str">
        <f>IF(T_Channel[[#This Row],[Check]]&lt;&gt;"OK","",ReferenceData!$L$5 &amp; "\" &amp; T_Channel[[#This Row],[ChannelNameFolder1]] &amp; "\" &amp; T_Channel[[#This Row],[ChannelNameFolder2]])</f>
        <v/>
      </c>
      <c r="S617" s="21" t="str">
        <f>IF(T_Channel[[#This Row],[Check]]&lt;&gt;"OK","", T_Channel[[#This Row],[ChannelSymbol]] &amp; ".evtx" )</f>
        <v/>
      </c>
      <c r="T617" s="21" t="str">
        <f>IF(T_Channel[[#This Row],[Check]]&lt;&gt;"OK","", T_Channel[[#This Row],[LogFolder]] &amp; "\" &amp; T_Channel[[#This Row],[LogFile]])</f>
        <v/>
      </c>
      <c r="U617" s="21" t="str">
        <f>IF(T_Channel[[#This Row],[Safekeeping of logs]]="","",VLOOKUP(T_Channel[[#This Row],[Safekeeping of logs]],T_List_LogMode[],2,FALSE))</f>
        <v/>
      </c>
      <c r="V6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8" spans="2:22" x14ac:dyDescent="0.25">
      <c r="B618" s="7"/>
      <c r="C618" s="7"/>
      <c r="D618" s="7"/>
      <c r="E618" s="7"/>
      <c r="F618" s="6"/>
      <c r="G618" s="6"/>
      <c r="H6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8" s="22"/>
      <c r="J618" s="7"/>
      <c r="K618" s="43"/>
      <c r="L6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8" s="27" t="str">
        <f>IF(T_Channel[[#This Row],[ProviderName]]="","",COUNTIF($L$12:$L$9999,T_Channel[[#This Row],[ProviderName]]))</f>
        <v/>
      </c>
      <c r="N618" s="27" t="str">
        <f>IF(T_Channel[[#This Row],[Query]]="","Empty","Defined")</f>
        <v>Empty</v>
      </c>
      <c r="O6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8" s="21" t="str">
        <f>IF(T_Channel[[#This Row],[Check]]&lt;&gt;"OK","",ReferenceData!$L$5 &amp; "\" &amp; T_Channel[[#This Row],[ChannelNameFolder1]] &amp; "\" &amp; T_Channel[[#This Row],[ChannelNameFolder2]])</f>
        <v/>
      </c>
      <c r="S618" s="21" t="str">
        <f>IF(T_Channel[[#This Row],[Check]]&lt;&gt;"OK","", T_Channel[[#This Row],[ChannelSymbol]] &amp; ".evtx" )</f>
        <v/>
      </c>
      <c r="T618" s="21" t="str">
        <f>IF(T_Channel[[#This Row],[Check]]&lt;&gt;"OK","", T_Channel[[#This Row],[LogFolder]] &amp; "\" &amp; T_Channel[[#This Row],[LogFile]])</f>
        <v/>
      </c>
      <c r="U618" s="21" t="str">
        <f>IF(T_Channel[[#This Row],[Safekeeping of logs]]="","",VLOOKUP(T_Channel[[#This Row],[Safekeeping of logs]],T_List_LogMode[],2,FALSE))</f>
        <v/>
      </c>
      <c r="V6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19" spans="2:22" x14ac:dyDescent="0.25">
      <c r="B619" s="7"/>
      <c r="C619" s="7"/>
      <c r="D619" s="7"/>
      <c r="E619" s="7"/>
      <c r="F619" s="6"/>
      <c r="G619" s="6"/>
      <c r="H6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19" s="22"/>
      <c r="J619" s="7"/>
      <c r="K619" s="43"/>
      <c r="L6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19" s="27" t="str">
        <f>IF(T_Channel[[#This Row],[ProviderName]]="","",COUNTIF($L$12:$L$9999,T_Channel[[#This Row],[ProviderName]]))</f>
        <v/>
      </c>
      <c r="N619" s="27" t="str">
        <f>IF(T_Channel[[#This Row],[Query]]="","Empty","Defined")</f>
        <v>Empty</v>
      </c>
      <c r="O6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19" s="21" t="str">
        <f>IF(T_Channel[[#This Row],[Check]]&lt;&gt;"OK","",ReferenceData!$L$5 &amp; "\" &amp; T_Channel[[#This Row],[ChannelNameFolder1]] &amp; "\" &amp; T_Channel[[#This Row],[ChannelNameFolder2]])</f>
        <v/>
      </c>
      <c r="S619" s="21" t="str">
        <f>IF(T_Channel[[#This Row],[Check]]&lt;&gt;"OK","", T_Channel[[#This Row],[ChannelSymbol]] &amp; ".evtx" )</f>
        <v/>
      </c>
      <c r="T619" s="21" t="str">
        <f>IF(T_Channel[[#This Row],[Check]]&lt;&gt;"OK","", T_Channel[[#This Row],[LogFolder]] &amp; "\" &amp; T_Channel[[#This Row],[LogFile]])</f>
        <v/>
      </c>
      <c r="U619" s="21" t="str">
        <f>IF(T_Channel[[#This Row],[Safekeeping of logs]]="","",VLOOKUP(T_Channel[[#This Row],[Safekeeping of logs]],T_List_LogMode[],2,FALSE))</f>
        <v/>
      </c>
      <c r="V6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0" spans="2:22" x14ac:dyDescent="0.25">
      <c r="B620" s="7"/>
      <c r="C620" s="7"/>
      <c r="D620" s="7"/>
      <c r="E620" s="7"/>
      <c r="F620" s="6"/>
      <c r="G620" s="6"/>
      <c r="H6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0" s="22"/>
      <c r="J620" s="7"/>
      <c r="K620" s="43"/>
      <c r="L6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0" s="27" t="str">
        <f>IF(T_Channel[[#This Row],[ProviderName]]="","",COUNTIF($L$12:$L$9999,T_Channel[[#This Row],[ProviderName]]))</f>
        <v/>
      </c>
      <c r="N620" s="27" t="str">
        <f>IF(T_Channel[[#This Row],[Query]]="","Empty","Defined")</f>
        <v>Empty</v>
      </c>
      <c r="O6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0" s="21" t="str">
        <f>IF(T_Channel[[#This Row],[Check]]&lt;&gt;"OK","",ReferenceData!$L$5 &amp; "\" &amp; T_Channel[[#This Row],[ChannelNameFolder1]] &amp; "\" &amp; T_Channel[[#This Row],[ChannelNameFolder2]])</f>
        <v/>
      </c>
      <c r="S620" s="21" t="str">
        <f>IF(T_Channel[[#This Row],[Check]]&lt;&gt;"OK","", T_Channel[[#This Row],[ChannelSymbol]] &amp; ".evtx" )</f>
        <v/>
      </c>
      <c r="T620" s="21" t="str">
        <f>IF(T_Channel[[#This Row],[Check]]&lt;&gt;"OK","", T_Channel[[#This Row],[LogFolder]] &amp; "\" &amp; T_Channel[[#This Row],[LogFile]])</f>
        <v/>
      </c>
      <c r="U620" s="21" t="str">
        <f>IF(T_Channel[[#This Row],[Safekeeping of logs]]="","",VLOOKUP(T_Channel[[#This Row],[Safekeeping of logs]],T_List_LogMode[],2,FALSE))</f>
        <v/>
      </c>
      <c r="V6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1" spans="2:22" x14ac:dyDescent="0.25">
      <c r="B621" s="7"/>
      <c r="C621" s="7"/>
      <c r="D621" s="7"/>
      <c r="E621" s="7"/>
      <c r="F621" s="6"/>
      <c r="G621" s="6"/>
      <c r="H6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1" s="22"/>
      <c r="J621" s="7"/>
      <c r="K621" s="43"/>
      <c r="L6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1" s="27" t="str">
        <f>IF(T_Channel[[#This Row],[ProviderName]]="","",COUNTIF($L$12:$L$9999,T_Channel[[#This Row],[ProviderName]]))</f>
        <v/>
      </c>
      <c r="N621" s="27" t="str">
        <f>IF(T_Channel[[#This Row],[Query]]="","Empty","Defined")</f>
        <v>Empty</v>
      </c>
      <c r="O6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1" s="21" t="str">
        <f>IF(T_Channel[[#This Row],[Check]]&lt;&gt;"OK","",ReferenceData!$L$5 &amp; "\" &amp; T_Channel[[#This Row],[ChannelNameFolder1]] &amp; "\" &amp; T_Channel[[#This Row],[ChannelNameFolder2]])</f>
        <v/>
      </c>
      <c r="S621" s="21" t="str">
        <f>IF(T_Channel[[#This Row],[Check]]&lt;&gt;"OK","", T_Channel[[#This Row],[ChannelSymbol]] &amp; ".evtx" )</f>
        <v/>
      </c>
      <c r="T621" s="21" t="str">
        <f>IF(T_Channel[[#This Row],[Check]]&lt;&gt;"OK","", T_Channel[[#This Row],[LogFolder]] &amp; "\" &amp; T_Channel[[#This Row],[LogFile]])</f>
        <v/>
      </c>
      <c r="U621" s="21" t="str">
        <f>IF(T_Channel[[#This Row],[Safekeeping of logs]]="","",VLOOKUP(T_Channel[[#This Row],[Safekeeping of logs]],T_List_LogMode[],2,FALSE))</f>
        <v/>
      </c>
      <c r="V6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2" spans="2:22" x14ac:dyDescent="0.25">
      <c r="B622" s="7"/>
      <c r="C622" s="7"/>
      <c r="D622" s="7"/>
      <c r="E622" s="7"/>
      <c r="F622" s="6"/>
      <c r="G622" s="6"/>
      <c r="H6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2" s="22"/>
      <c r="J622" s="7"/>
      <c r="K622" s="43"/>
      <c r="L6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2" s="27" t="str">
        <f>IF(T_Channel[[#This Row],[ProviderName]]="","",COUNTIF($L$12:$L$9999,T_Channel[[#This Row],[ProviderName]]))</f>
        <v/>
      </c>
      <c r="N622" s="27" t="str">
        <f>IF(T_Channel[[#This Row],[Query]]="","Empty","Defined")</f>
        <v>Empty</v>
      </c>
      <c r="O6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2" s="21" t="str">
        <f>IF(T_Channel[[#This Row],[Check]]&lt;&gt;"OK","",ReferenceData!$L$5 &amp; "\" &amp; T_Channel[[#This Row],[ChannelNameFolder1]] &amp; "\" &amp; T_Channel[[#This Row],[ChannelNameFolder2]])</f>
        <v/>
      </c>
      <c r="S622" s="21" t="str">
        <f>IF(T_Channel[[#This Row],[Check]]&lt;&gt;"OK","", T_Channel[[#This Row],[ChannelSymbol]] &amp; ".evtx" )</f>
        <v/>
      </c>
      <c r="T622" s="21" t="str">
        <f>IF(T_Channel[[#This Row],[Check]]&lt;&gt;"OK","", T_Channel[[#This Row],[LogFolder]] &amp; "\" &amp; T_Channel[[#This Row],[LogFile]])</f>
        <v/>
      </c>
      <c r="U622" s="21" t="str">
        <f>IF(T_Channel[[#This Row],[Safekeeping of logs]]="","",VLOOKUP(T_Channel[[#This Row],[Safekeeping of logs]],T_List_LogMode[],2,FALSE))</f>
        <v/>
      </c>
      <c r="V6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3" spans="2:22" x14ac:dyDescent="0.25">
      <c r="B623" s="7"/>
      <c r="C623" s="7"/>
      <c r="D623" s="7"/>
      <c r="E623" s="7"/>
      <c r="F623" s="6"/>
      <c r="G623" s="6"/>
      <c r="H6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3" s="22"/>
      <c r="J623" s="7"/>
      <c r="K623" s="43"/>
      <c r="L6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3" s="27" t="str">
        <f>IF(T_Channel[[#This Row],[ProviderName]]="","",COUNTIF($L$12:$L$9999,T_Channel[[#This Row],[ProviderName]]))</f>
        <v/>
      </c>
      <c r="N623" s="27" t="str">
        <f>IF(T_Channel[[#This Row],[Query]]="","Empty","Defined")</f>
        <v>Empty</v>
      </c>
      <c r="O6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3" s="21" t="str">
        <f>IF(T_Channel[[#This Row],[Check]]&lt;&gt;"OK","",ReferenceData!$L$5 &amp; "\" &amp; T_Channel[[#This Row],[ChannelNameFolder1]] &amp; "\" &amp; T_Channel[[#This Row],[ChannelNameFolder2]])</f>
        <v/>
      </c>
      <c r="S623" s="21" t="str">
        <f>IF(T_Channel[[#This Row],[Check]]&lt;&gt;"OK","", T_Channel[[#This Row],[ChannelSymbol]] &amp; ".evtx" )</f>
        <v/>
      </c>
      <c r="T623" s="21" t="str">
        <f>IF(T_Channel[[#This Row],[Check]]&lt;&gt;"OK","", T_Channel[[#This Row],[LogFolder]] &amp; "\" &amp; T_Channel[[#This Row],[LogFile]])</f>
        <v/>
      </c>
      <c r="U623" s="21" t="str">
        <f>IF(T_Channel[[#This Row],[Safekeeping of logs]]="","",VLOOKUP(T_Channel[[#This Row],[Safekeeping of logs]],T_List_LogMode[],2,FALSE))</f>
        <v/>
      </c>
      <c r="V6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4" spans="2:22" x14ac:dyDescent="0.25">
      <c r="B624" s="7"/>
      <c r="C624" s="7"/>
      <c r="D624" s="7"/>
      <c r="E624" s="7"/>
      <c r="F624" s="6"/>
      <c r="G624" s="6"/>
      <c r="H6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4" s="22"/>
      <c r="J624" s="7"/>
      <c r="K624" s="43"/>
      <c r="L6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4" s="27" t="str">
        <f>IF(T_Channel[[#This Row],[ProviderName]]="","",COUNTIF($L$12:$L$9999,T_Channel[[#This Row],[ProviderName]]))</f>
        <v/>
      </c>
      <c r="N624" s="27" t="str">
        <f>IF(T_Channel[[#This Row],[Query]]="","Empty","Defined")</f>
        <v>Empty</v>
      </c>
      <c r="O6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4" s="21" t="str">
        <f>IF(T_Channel[[#This Row],[Check]]&lt;&gt;"OK","",ReferenceData!$L$5 &amp; "\" &amp; T_Channel[[#This Row],[ChannelNameFolder1]] &amp; "\" &amp; T_Channel[[#This Row],[ChannelNameFolder2]])</f>
        <v/>
      </c>
      <c r="S624" s="21" t="str">
        <f>IF(T_Channel[[#This Row],[Check]]&lt;&gt;"OK","", T_Channel[[#This Row],[ChannelSymbol]] &amp; ".evtx" )</f>
        <v/>
      </c>
      <c r="T624" s="21" t="str">
        <f>IF(T_Channel[[#This Row],[Check]]&lt;&gt;"OK","", T_Channel[[#This Row],[LogFolder]] &amp; "\" &amp; T_Channel[[#This Row],[LogFile]])</f>
        <v/>
      </c>
      <c r="U624" s="21" t="str">
        <f>IF(T_Channel[[#This Row],[Safekeeping of logs]]="","",VLOOKUP(T_Channel[[#This Row],[Safekeeping of logs]],T_List_LogMode[],2,FALSE))</f>
        <v/>
      </c>
      <c r="V6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5" spans="2:22" x14ac:dyDescent="0.25">
      <c r="B625" s="7"/>
      <c r="C625" s="7"/>
      <c r="D625" s="7"/>
      <c r="E625" s="7"/>
      <c r="F625" s="6"/>
      <c r="G625" s="6"/>
      <c r="H6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5" s="22"/>
      <c r="J625" s="7"/>
      <c r="K625" s="43"/>
      <c r="L6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5" s="27" t="str">
        <f>IF(T_Channel[[#This Row],[ProviderName]]="","",COUNTIF($L$12:$L$9999,T_Channel[[#This Row],[ProviderName]]))</f>
        <v/>
      </c>
      <c r="N625" s="27" t="str">
        <f>IF(T_Channel[[#This Row],[Query]]="","Empty","Defined")</f>
        <v>Empty</v>
      </c>
      <c r="O6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5" s="21" t="str">
        <f>IF(T_Channel[[#This Row],[Check]]&lt;&gt;"OK","",ReferenceData!$L$5 &amp; "\" &amp; T_Channel[[#This Row],[ChannelNameFolder1]] &amp; "\" &amp; T_Channel[[#This Row],[ChannelNameFolder2]])</f>
        <v/>
      </c>
      <c r="S625" s="21" t="str">
        <f>IF(T_Channel[[#This Row],[Check]]&lt;&gt;"OK","", T_Channel[[#This Row],[ChannelSymbol]] &amp; ".evtx" )</f>
        <v/>
      </c>
      <c r="T625" s="21" t="str">
        <f>IF(T_Channel[[#This Row],[Check]]&lt;&gt;"OK","", T_Channel[[#This Row],[LogFolder]] &amp; "\" &amp; T_Channel[[#This Row],[LogFile]])</f>
        <v/>
      </c>
      <c r="U625" s="21" t="str">
        <f>IF(T_Channel[[#This Row],[Safekeeping of logs]]="","",VLOOKUP(T_Channel[[#This Row],[Safekeeping of logs]],T_List_LogMode[],2,FALSE))</f>
        <v/>
      </c>
      <c r="V6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6" spans="2:22" x14ac:dyDescent="0.25">
      <c r="B626" s="7"/>
      <c r="C626" s="7"/>
      <c r="D626" s="7"/>
      <c r="E626" s="7"/>
      <c r="F626" s="6"/>
      <c r="G626" s="6"/>
      <c r="H6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6" s="22"/>
      <c r="J626" s="7"/>
      <c r="K626" s="43"/>
      <c r="L6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6" s="27" t="str">
        <f>IF(T_Channel[[#This Row],[ProviderName]]="","",COUNTIF($L$12:$L$9999,T_Channel[[#This Row],[ProviderName]]))</f>
        <v/>
      </c>
      <c r="N626" s="27" t="str">
        <f>IF(T_Channel[[#This Row],[Query]]="","Empty","Defined")</f>
        <v>Empty</v>
      </c>
      <c r="O6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6" s="21" t="str">
        <f>IF(T_Channel[[#This Row],[Check]]&lt;&gt;"OK","",ReferenceData!$L$5 &amp; "\" &amp; T_Channel[[#This Row],[ChannelNameFolder1]] &amp; "\" &amp; T_Channel[[#This Row],[ChannelNameFolder2]])</f>
        <v/>
      </c>
      <c r="S626" s="21" t="str">
        <f>IF(T_Channel[[#This Row],[Check]]&lt;&gt;"OK","", T_Channel[[#This Row],[ChannelSymbol]] &amp; ".evtx" )</f>
        <v/>
      </c>
      <c r="T626" s="21" t="str">
        <f>IF(T_Channel[[#This Row],[Check]]&lt;&gt;"OK","", T_Channel[[#This Row],[LogFolder]] &amp; "\" &amp; T_Channel[[#This Row],[LogFile]])</f>
        <v/>
      </c>
      <c r="U626" s="21" t="str">
        <f>IF(T_Channel[[#This Row],[Safekeeping of logs]]="","",VLOOKUP(T_Channel[[#This Row],[Safekeeping of logs]],T_List_LogMode[],2,FALSE))</f>
        <v/>
      </c>
      <c r="V6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7" spans="2:22" x14ac:dyDescent="0.25">
      <c r="B627" s="7"/>
      <c r="C627" s="7"/>
      <c r="D627" s="7"/>
      <c r="E627" s="7"/>
      <c r="F627" s="6"/>
      <c r="G627" s="6"/>
      <c r="H6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7" s="22"/>
      <c r="J627" s="7"/>
      <c r="K627" s="43"/>
      <c r="L6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7" s="27" t="str">
        <f>IF(T_Channel[[#This Row],[ProviderName]]="","",COUNTIF($L$12:$L$9999,T_Channel[[#This Row],[ProviderName]]))</f>
        <v/>
      </c>
      <c r="N627" s="27" t="str">
        <f>IF(T_Channel[[#This Row],[Query]]="","Empty","Defined")</f>
        <v>Empty</v>
      </c>
      <c r="O6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7" s="21" t="str">
        <f>IF(T_Channel[[#This Row],[Check]]&lt;&gt;"OK","",ReferenceData!$L$5 &amp; "\" &amp; T_Channel[[#This Row],[ChannelNameFolder1]] &amp; "\" &amp; T_Channel[[#This Row],[ChannelNameFolder2]])</f>
        <v/>
      </c>
      <c r="S627" s="21" t="str">
        <f>IF(T_Channel[[#This Row],[Check]]&lt;&gt;"OK","", T_Channel[[#This Row],[ChannelSymbol]] &amp; ".evtx" )</f>
        <v/>
      </c>
      <c r="T627" s="21" t="str">
        <f>IF(T_Channel[[#This Row],[Check]]&lt;&gt;"OK","", T_Channel[[#This Row],[LogFolder]] &amp; "\" &amp; T_Channel[[#This Row],[LogFile]])</f>
        <v/>
      </c>
      <c r="U627" s="21" t="str">
        <f>IF(T_Channel[[#This Row],[Safekeeping of logs]]="","",VLOOKUP(T_Channel[[#This Row],[Safekeeping of logs]],T_List_LogMode[],2,FALSE))</f>
        <v/>
      </c>
      <c r="V6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8" spans="2:22" x14ac:dyDescent="0.25">
      <c r="B628" s="7"/>
      <c r="C628" s="7"/>
      <c r="D628" s="7"/>
      <c r="E628" s="7"/>
      <c r="F628" s="6"/>
      <c r="G628" s="6"/>
      <c r="H6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8" s="22"/>
      <c r="J628" s="7"/>
      <c r="K628" s="43"/>
      <c r="L6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8" s="27" t="str">
        <f>IF(T_Channel[[#This Row],[ProviderName]]="","",COUNTIF($L$12:$L$9999,T_Channel[[#This Row],[ProviderName]]))</f>
        <v/>
      </c>
      <c r="N628" s="27" t="str">
        <f>IF(T_Channel[[#This Row],[Query]]="","Empty","Defined")</f>
        <v>Empty</v>
      </c>
      <c r="O6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8" s="21" t="str">
        <f>IF(T_Channel[[#This Row],[Check]]&lt;&gt;"OK","",ReferenceData!$L$5 &amp; "\" &amp; T_Channel[[#This Row],[ChannelNameFolder1]] &amp; "\" &amp; T_Channel[[#This Row],[ChannelNameFolder2]])</f>
        <v/>
      </c>
      <c r="S628" s="21" t="str">
        <f>IF(T_Channel[[#This Row],[Check]]&lt;&gt;"OK","", T_Channel[[#This Row],[ChannelSymbol]] &amp; ".evtx" )</f>
        <v/>
      </c>
      <c r="T628" s="21" t="str">
        <f>IF(T_Channel[[#This Row],[Check]]&lt;&gt;"OK","", T_Channel[[#This Row],[LogFolder]] &amp; "\" &amp; T_Channel[[#This Row],[LogFile]])</f>
        <v/>
      </c>
      <c r="U628" s="21" t="str">
        <f>IF(T_Channel[[#This Row],[Safekeeping of logs]]="","",VLOOKUP(T_Channel[[#This Row],[Safekeeping of logs]],T_List_LogMode[],2,FALSE))</f>
        <v/>
      </c>
      <c r="V6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29" spans="2:22" x14ac:dyDescent="0.25">
      <c r="B629" s="7"/>
      <c r="C629" s="7"/>
      <c r="D629" s="7"/>
      <c r="E629" s="7"/>
      <c r="F629" s="6"/>
      <c r="G629" s="6"/>
      <c r="H6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29" s="22"/>
      <c r="J629" s="7"/>
      <c r="K629" s="43"/>
      <c r="L6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29" s="27" t="str">
        <f>IF(T_Channel[[#This Row],[ProviderName]]="","",COUNTIF($L$12:$L$9999,T_Channel[[#This Row],[ProviderName]]))</f>
        <v/>
      </c>
      <c r="N629" s="27" t="str">
        <f>IF(T_Channel[[#This Row],[Query]]="","Empty","Defined")</f>
        <v>Empty</v>
      </c>
      <c r="O6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29" s="21" t="str">
        <f>IF(T_Channel[[#This Row],[Check]]&lt;&gt;"OK","",ReferenceData!$L$5 &amp; "\" &amp; T_Channel[[#This Row],[ChannelNameFolder1]] &amp; "\" &amp; T_Channel[[#This Row],[ChannelNameFolder2]])</f>
        <v/>
      </c>
      <c r="S629" s="21" t="str">
        <f>IF(T_Channel[[#This Row],[Check]]&lt;&gt;"OK","", T_Channel[[#This Row],[ChannelSymbol]] &amp; ".evtx" )</f>
        <v/>
      </c>
      <c r="T629" s="21" t="str">
        <f>IF(T_Channel[[#This Row],[Check]]&lt;&gt;"OK","", T_Channel[[#This Row],[LogFolder]] &amp; "\" &amp; T_Channel[[#This Row],[LogFile]])</f>
        <v/>
      </c>
      <c r="U629" s="21" t="str">
        <f>IF(T_Channel[[#This Row],[Safekeeping of logs]]="","",VLOOKUP(T_Channel[[#This Row],[Safekeeping of logs]],T_List_LogMode[],2,FALSE))</f>
        <v/>
      </c>
      <c r="V6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0" spans="2:22" x14ac:dyDescent="0.25">
      <c r="B630" s="7"/>
      <c r="C630" s="7"/>
      <c r="D630" s="7"/>
      <c r="E630" s="7"/>
      <c r="F630" s="6"/>
      <c r="G630" s="6"/>
      <c r="H6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0" s="22"/>
      <c r="J630" s="7"/>
      <c r="K630" s="43"/>
      <c r="L6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0" s="27" t="str">
        <f>IF(T_Channel[[#This Row],[ProviderName]]="","",COUNTIF($L$12:$L$9999,T_Channel[[#This Row],[ProviderName]]))</f>
        <v/>
      </c>
      <c r="N630" s="27" t="str">
        <f>IF(T_Channel[[#This Row],[Query]]="","Empty","Defined")</f>
        <v>Empty</v>
      </c>
      <c r="O6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0" s="21" t="str">
        <f>IF(T_Channel[[#This Row],[Check]]&lt;&gt;"OK","",ReferenceData!$L$5 &amp; "\" &amp; T_Channel[[#This Row],[ChannelNameFolder1]] &amp; "\" &amp; T_Channel[[#This Row],[ChannelNameFolder2]])</f>
        <v/>
      </c>
      <c r="S630" s="21" t="str">
        <f>IF(T_Channel[[#This Row],[Check]]&lt;&gt;"OK","", T_Channel[[#This Row],[ChannelSymbol]] &amp; ".evtx" )</f>
        <v/>
      </c>
      <c r="T630" s="21" t="str">
        <f>IF(T_Channel[[#This Row],[Check]]&lt;&gt;"OK","", T_Channel[[#This Row],[LogFolder]] &amp; "\" &amp; T_Channel[[#This Row],[LogFile]])</f>
        <v/>
      </c>
      <c r="U630" s="21" t="str">
        <f>IF(T_Channel[[#This Row],[Safekeeping of logs]]="","",VLOOKUP(T_Channel[[#This Row],[Safekeeping of logs]],T_List_LogMode[],2,FALSE))</f>
        <v/>
      </c>
      <c r="V6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1" spans="2:22" x14ac:dyDescent="0.25">
      <c r="B631" s="7"/>
      <c r="C631" s="7"/>
      <c r="D631" s="7"/>
      <c r="E631" s="7"/>
      <c r="F631" s="6"/>
      <c r="G631" s="6"/>
      <c r="H6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1" s="22"/>
      <c r="J631" s="7"/>
      <c r="K631" s="43"/>
      <c r="L6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1" s="27" t="str">
        <f>IF(T_Channel[[#This Row],[ProviderName]]="","",COUNTIF($L$12:$L$9999,T_Channel[[#This Row],[ProviderName]]))</f>
        <v/>
      </c>
      <c r="N631" s="27" t="str">
        <f>IF(T_Channel[[#This Row],[Query]]="","Empty","Defined")</f>
        <v>Empty</v>
      </c>
      <c r="O6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1" s="21" t="str">
        <f>IF(T_Channel[[#This Row],[Check]]&lt;&gt;"OK","",ReferenceData!$L$5 &amp; "\" &amp; T_Channel[[#This Row],[ChannelNameFolder1]] &amp; "\" &amp; T_Channel[[#This Row],[ChannelNameFolder2]])</f>
        <v/>
      </c>
      <c r="S631" s="21" t="str">
        <f>IF(T_Channel[[#This Row],[Check]]&lt;&gt;"OK","", T_Channel[[#This Row],[ChannelSymbol]] &amp; ".evtx" )</f>
        <v/>
      </c>
      <c r="T631" s="21" t="str">
        <f>IF(T_Channel[[#This Row],[Check]]&lt;&gt;"OK","", T_Channel[[#This Row],[LogFolder]] &amp; "\" &amp; T_Channel[[#This Row],[LogFile]])</f>
        <v/>
      </c>
      <c r="U631" s="21" t="str">
        <f>IF(T_Channel[[#This Row],[Safekeeping of logs]]="","",VLOOKUP(T_Channel[[#This Row],[Safekeeping of logs]],T_List_LogMode[],2,FALSE))</f>
        <v/>
      </c>
      <c r="V6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2" spans="2:22" x14ac:dyDescent="0.25">
      <c r="B632" s="7"/>
      <c r="C632" s="7"/>
      <c r="D632" s="7"/>
      <c r="E632" s="7"/>
      <c r="F632" s="6"/>
      <c r="G632" s="6"/>
      <c r="H6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2" s="22"/>
      <c r="J632" s="7"/>
      <c r="K632" s="43"/>
      <c r="L6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2" s="27" t="str">
        <f>IF(T_Channel[[#This Row],[ProviderName]]="","",COUNTIF($L$12:$L$9999,T_Channel[[#This Row],[ProviderName]]))</f>
        <v/>
      </c>
      <c r="N632" s="27" t="str">
        <f>IF(T_Channel[[#This Row],[Query]]="","Empty","Defined")</f>
        <v>Empty</v>
      </c>
      <c r="O6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2" s="21" t="str">
        <f>IF(T_Channel[[#This Row],[Check]]&lt;&gt;"OK","",ReferenceData!$L$5 &amp; "\" &amp; T_Channel[[#This Row],[ChannelNameFolder1]] &amp; "\" &amp; T_Channel[[#This Row],[ChannelNameFolder2]])</f>
        <v/>
      </c>
      <c r="S632" s="21" t="str">
        <f>IF(T_Channel[[#This Row],[Check]]&lt;&gt;"OK","", T_Channel[[#This Row],[ChannelSymbol]] &amp; ".evtx" )</f>
        <v/>
      </c>
      <c r="T632" s="21" t="str">
        <f>IF(T_Channel[[#This Row],[Check]]&lt;&gt;"OK","", T_Channel[[#This Row],[LogFolder]] &amp; "\" &amp; T_Channel[[#This Row],[LogFile]])</f>
        <v/>
      </c>
      <c r="U632" s="21" t="str">
        <f>IF(T_Channel[[#This Row],[Safekeeping of logs]]="","",VLOOKUP(T_Channel[[#This Row],[Safekeeping of logs]],T_List_LogMode[],2,FALSE))</f>
        <v/>
      </c>
      <c r="V6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3" spans="2:22" x14ac:dyDescent="0.25">
      <c r="B633" s="7"/>
      <c r="C633" s="7"/>
      <c r="D633" s="7"/>
      <c r="E633" s="7"/>
      <c r="F633" s="6"/>
      <c r="G633" s="6"/>
      <c r="H6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3" s="22"/>
      <c r="J633" s="7"/>
      <c r="K633" s="43"/>
      <c r="L6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3" s="27" t="str">
        <f>IF(T_Channel[[#This Row],[ProviderName]]="","",COUNTIF($L$12:$L$9999,T_Channel[[#This Row],[ProviderName]]))</f>
        <v/>
      </c>
      <c r="N633" s="27" t="str">
        <f>IF(T_Channel[[#This Row],[Query]]="","Empty","Defined")</f>
        <v>Empty</v>
      </c>
      <c r="O6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3" s="21" t="str">
        <f>IF(T_Channel[[#This Row],[Check]]&lt;&gt;"OK","",ReferenceData!$L$5 &amp; "\" &amp; T_Channel[[#This Row],[ChannelNameFolder1]] &amp; "\" &amp; T_Channel[[#This Row],[ChannelNameFolder2]])</f>
        <v/>
      </c>
      <c r="S633" s="21" t="str">
        <f>IF(T_Channel[[#This Row],[Check]]&lt;&gt;"OK","", T_Channel[[#This Row],[ChannelSymbol]] &amp; ".evtx" )</f>
        <v/>
      </c>
      <c r="T633" s="21" t="str">
        <f>IF(T_Channel[[#This Row],[Check]]&lt;&gt;"OK","", T_Channel[[#This Row],[LogFolder]] &amp; "\" &amp; T_Channel[[#This Row],[LogFile]])</f>
        <v/>
      </c>
      <c r="U633" s="21" t="str">
        <f>IF(T_Channel[[#This Row],[Safekeeping of logs]]="","",VLOOKUP(T_Channel[[#This Row],[Safekeeping of logs]],T_List_LogMode[],2,FALSE))</f>
        <v/>
      </c>
      <c r="V6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4" spans="2:22" x14ac:dyDescent="0.25">
      <c r="B634" s="7"/>
      <c r="C634" s="7"/>
      <c r="D634" s="7"/>
      <c r="E634" s="7"/>
      <c r="F634" s="6"/>
      <c r="G634" s="6"/>
      <c r="H6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4" s="22"/>
      <c r="J634" s="7"/>
      <c r="K634" s="43"/>
      <c r="L6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4" s="27" t="str">
        <f>IF(T_Channel[[#This Row],[ProviderName]]="","",COUNTIF($L$12:$L$9999,T_Channel[[#This Row],[ProviderName]]))</f>
        <v/>
      </c>
      <c r="N634" s="27" t="str">
        <f>IF(T_Channel[[#This Row],[Query]]="","Empty","Defined")</f>
        <v>Empty</v>
      </c>
      <c r="O6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4" s="21" t="str">
        <f>IF(T_Channel[[#This Row],[Check]]&lt;&gt;"OK","",ReferenceData!$L$5 &amp; "\" &amp; T_Channel[[#This Row],[ChannelNameFolder1]] &amp; "\" &amp; T_Channel[[#This Row],[ChannelNameFolder2]])</f>
        <v/>
      </c>
      <c r="S634" s="21" t="str">
        <f>IF(T_Channel[[#This Row],[Check]]&lt;&gt;"OK","", T_Channel[[#This Row],[ChannelSymbol]] &amp; ".evtx" )</f>
        <v/>
      </c>
      <c r="T634" s="21" t="str">
        <f>IF(T_Channel[[#This Row],[Check]]&lt;&gt;"OK","", T_Channel[[#This Row],[LogFolder]] &amp; "\" &amp; T_Channel[[#This Row],[LogFile]])</f>
        <v/>
      </c>
      <c r="U634" s="21" t="str">
        <f>IF(T_Channel[[#This Row],[Safekeeping of logs]]="","",VLOOKUP(T_Channel[[#This Row],[Safekeeping of logs]],T_List_LogMode[],2,FALSE))</f>
        <v/>
      </c>
      <c r="V6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5" spans="2:22" x14ac:dyDescent="0.25">
      <c r="B635" s="7"/>
      <c r="C635" s="7"/>
      <c r="D635" s="7"/>
      <c r="E635" s="7"/>
      <c r="F635" s="6"/>
      <c r="G635" s="6"/>
      <c r="H6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5" s="22"/>
      <c r="J635" s="7"/>
      <c r="K635" s="43"/>
      <c r="L6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5" s="27" t="str">
        <f>IF(T_Channel[[#This Row],[ProviderName]]="","",COUNTIF($L$12:$L$9999,T_Channel[[#This Row],[ProviderName]]))</f>
        <v/>
      </c>
      <c r="N635" s="27" t="str">
        <f>IF(T_Channel[[#This Row],[Query]]="","Empty","Defined")</f>
        <v>Empty</v>
      </c>
      <c r="O6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5" s="21" t="str">
        <f>IF(T_Channel[[#This Row],[Check]]&lt;&gt;"OK","",ReferenceData!$L$5 &amp; "\" &amp; T_Channel[[#This Row],[ChannelNameFolder1]] &amp; "\" &amp; T_Channel[[#This Row],[ChannelNameFolder2]])</f>
        <v/>
      </c>
      <c r="S635" s="21" t="str">
        <f>IF(T_Channel[[#This Row],[Check]]&lt;&gt;"OK","", T_Channel[[#This Row],[ChannelSymbol]] &amp; ".evtx" )</f>
        <v/>
      </c>
      <c r="T635" s="21" t="str">
        <f>IF(T_Channel[[#This Row],[Check]]&lt;&gt;"OK","", T_Channel[[#This Row],[LogFolder]] &amp; "\" &amp; T_Channel[[#This Row],[LogFile]])</f>
        <v/>
      </c>
      <c r="U635" s="21" t="str">
        <f>IF(T_Channel[[#This Row],[Safekeeping of logs]]="","",VLOOKUP(T_Channel[[#This Row],[Safekeeping of logs]],T_List_LogMode[],2,FALSE))</f>
        <v/>
      </c>
      <c r="V6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6" spans="2:22" x14ac:dyDescent="0.25">
      <c r="B636" s="7"/>
      <c r="C636" s="7"/>
      <c r="D636" s="7"/>
      <c r="E636" s="7"/>
      <c r="F636" s="6"/>
      <c r="G636" s="6"/>
      <c r="H6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6" s="22"/>
      <c r="J636" s="7"/>
      <c r="K636" s="43"/>
      <c r="L6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6" s="27" t="str">
        <f>IF(T_Channel[[#This Row],[ProviderName]]="","",COUNTIF($L$12:$L$9999,T_Channel[[#This Row],[ProviderName]]))</f>
        <v/>
      </c>
      <c r="N636" s="27" t="str">
        <f>IF(T_Channel[[#This Row],[Query]]="","Empty","Defined")</f>
        <v>Empty</v>
      </c>
      <c r="O6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6" s="21" t="str">
        <f>IF(T_Channel[[#This Row],[Check]]&lt;&gt;"OK","",ReferenceData!$L$5 &amp; "\" &amp; T_Channel[[#This Row],[ChannelNameFolder1]] &amp; "\" &amp; T_Channel[[#This Row],[ChannelNameFolder2]])</f>
        <v/>
      </c>
      <c r="S636" s="21" t="str">
        <f>IF(T_Channel[[#This Row],[Check]]&lt;&gt;"OK","", T_Channel[[#This Row],[ChannelSymbol]] &amp; ".evtx" )</f>
        <v/>
      </c>
      <c r="T636" s="21" t="str">
        <f>IF(T_Channel[[#This Row],[Check]]&lt;&gt;"OK","", T_Channel[[#This Row],[LogFolder]] &amp; "\" &amp; T_Channel[[#This Row],[LogFile]])</f>
        <v/>
      </c>
      <c r="U636" s="21" t="str">
        <f>IF(T_Channel[[#This Row],[Safekeeping of logs]]="","",VLOOKUP(T_Channel[[#This Row],[Safekeeping of logs]],T_List_LogMode[],2,FALSE))</f>
        <v/>
      </c>
      <c r="V6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7" spans="2:22" x14ac:dyDescent="0.25">
      <c r="B637" s="7"/>
      <c r="C637" s="7"/>
      <c r="D637" s="7"/>
      <c r="E637" s="7"/>
      <c r="F637" s="6"/>
      <c r="G637" s="6"/>
      <c r="H6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7" s="22"/>
      <c r="J637" s="7"/>
      <c r="K637" s="43"/>
      <c r="L6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7" s="27" t="str">
        <f>IF(T_Channel[[#This Row],[ProviderName]]="","",COUNTIF($L$12:$L$9999,T_Channel[[#This Row],[ProviderName]]))</f>
        <v/>
      </c>
      <c r="N637" s="27" t="str">
        <f>IF(T_Channel[[#This Row],[Query]]="","Empty","Defined")</f>
        <v>Empty</v>
      </c>
      <c r="O6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7" s="21" t="str">
        <f>IF(T_Channel[[#This Row],[Check]]&lt;&gt;"OK","",ReferenceData!$L$5 &amp; "\" &amp; T_Channel[[#This Row],[ChannelNameFolder1]] &amp; "\" &amp; T_Channel[[#This Row],[ChannelNameFolder2]])</f>
        <v/>
      </c>
      <c r="S637" s="21" t="str">
        <f>IF(T_Channel[[#This Row],[Check]]&lt;&gt;"OK","", T_Channel[[#This Row],[ChannelSymbol]] &amp; ".evtx" )</f>
        <v/>
      </c>
      <c r="T637" s="21" t="str">
        <f>IF(T_Channel[[#This Row],[Check]]&lt;&gt;"OK","", T_Channel[[#This Row],[LogFolder]] &amp; "\" &amp; T_Channel[[#This Row],[LogFile]])</f>
        <v/>
      </c>
      <c r="U637" s="21" t="str">
        <f>IF(T_Channel[[#This Row],[Safekeeping of logs]]="","",VLOOKUP(T_Channel[[#This Row],[Safekeeping of logs]],T_List_LogMode[],2,FALSE))</f>
        <v/>
      </c>
      <c r="V6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8" spans="2:22" x14ac:dyDescent="0.25">
      <c r="B638" s="7"/>
      <c r="C638" s="7"/>
      <c r="D638" s="7"/>
      <c r="E638" s="7"/>
      <c r="F638" s="6"/>
      <c r="G638" s="6"/>
      <c r="H6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8" s="22"/>
      <c r="J638" s="7"/>
      <c r="K638" s="43"/>
      <c r="L6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8" s="27" t="str">
        <f>IF(T_Channel[[#This Row],[ProviderName]]="","",COUNTIF($L$12:$L$9999,T_Channel[[#This Row],[ProviderName]]))</f>
        <v/>
      </c>
      <c r="N638" s="27" t="str">
        <f>IF(T_Channel[[#This Row],[Query]]="","Empty","Defined")</f>
        <v>Empty</v>
      </c>
      <c r="O6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8" s="21" t="str">
        <f>IF(T_Channel[[#This Row],[Check]]&lt;&gt;"OK","",ReferenceData!$L$5 &amp; "\" &amp; T_Channel[[#This Row],[ChannelNameFolder1]] &amp; "\" &amp; T_Channel[[#This Row],[ChannelNameFolder2]])</f>
        <v/>
      </c>
      <c r="S638" s="21" t="str">
        <f>IF(T_Channel[[#This Row],[Check]]&lt;&gt;"OK","", T_Channel[[#This Row],[ChannelSymbol]] &amp; ".evtx" )</f>
        <v/>
      </c>
      <c r="T638" s="21" t="str">
        <f>IF(T_Channel[[#This Row],[Check]]&lt;&gt;"OK","", T_Channel[[#This Row],[LogFolder]] &amp; "\" &amp; T_Channel[[#This Row],[LogFile]])</f>
        <v/>
      </c>
      <c r="U638" s="21" t="str">
        <f>IF(T_Channel[[#This Row],[Safekeeping of logs]]="","",VLOOKUP(T_Channel[[#This Row],[Safekeeping of logs]],T_List_LogMode[],2,FALSE))</f>
        <v/>
      </c>
      <c r="V6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39" spans="2:22" x14ac:dyDescent="0.25">
      <c r="B639" s="7"/>
      <c r="C639" s="7"/>
      <c r="D639" s="7"/>
      <c r="E639" s="7"/>
      <c r="F639" s="6"/>
      <c r="G639" s="6"/>
      <c r="H6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39" s="22"/>
      <c r="J639" s="7"/>
      <c r="K639" s="43"/>
      <c r="L6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39" s="27" t="str">
        <f>IF(T_Channel[[#This Row],[ProviderName]]="","",COUNTIF($L$12:$L$9999,T_Channel[[#This Row],[ProviderName]]))</f>
        <v/>
      </c>
      <c r="N639" s="27" t="str">
        <f>IF(T_Channel[[#This Row],[Query]]="","Empty","Defined")</f>
        <v>Empty</v>
      </c>
      <c r="O6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39" s="21" t="str">
        <f>IF(T_Channel[[#This Row],[Check]]&lt;&gt;"OK","",ReferenceData!$L$5 &amp; "\" &amp; T_Channel[[#This Row],[ChannelNameFolder1]] &amp; "\" &amp; T_Channel[[#This Row],[ChannelNameFolder2]])</f>
        <v/>
      </c>
      <c r="S639" s="21" t="str">
        <f>IF(T_Channel[[#This Row],[Check]]&lt;&gt;"OK","", T_Channel[[#This Row],[ChannelSymbol]] &amp; ".evtx" )</f>
        <v/>
      </c>
      <c r="T639" s="21" t="str">
        <f>IF(T_Channel[[#This Row],[Check]]&lt;&gt;"OK","", T_Channel[[#This Row],[LogFolder]] &amp; "\" &amp; T_Channel[[#This Row],[LogFile]])</f>
        <v/>
      </c>
      <c r="U639" s="21" t="str">
        <f>IF(T_Channel[[#This Row],[Safekeeping of logs]]="","",VLOOKUP(T_Channel[[#This Row],[Safekeeping of logs]],T_List_LogMode[],2,FALSE))</f>
        <v/>
      </c>
      <c r="V6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0" spans="2:22" x14ac:dyDescent="0.25">
      <c r="B640" s="7"/>
      <c r="C640" s="7"/>
      <c r="D640" s="7"/>
      <c r="E640" s="7"/>
      <c r="F640" s="6"/>
      <c r="G640" s="6"/>
      <c r="H6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0" s="22"/>
      <c r="J640" s="7"/>
      <c r="K640" s="43"/>
      <c r="L6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0" s="27" t="str">
        <f>IF(T_Channel[[#This Row],[ProviderName]]="","",COUNTIF($L$12:$L$9999,T_Channel[[#This Row],[ProviderName]]))</f>
        <v/>
      </c>
      <c r="N640" s="27" t="str">
        <f>IF(T_Channel[[#This Row],[Query]]="","Empty","Defined")</f>
        <v>Empty</v>
      </c>
      <c r="O6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0" s="21" t="str">
        <f>IF(T_Channel[[#This Row],[Check]]&lt;&gt;"OK","",ReferenceData!$L$5 &amp; "\" &amp; T_Channel[[#This Row],[ChannelNameFolder1]] &amp; "\" &amp; T_Channel[[#This Row],[ChannelNameFolder2]])</f>
        <v/>
      </c>
      <c r="S640" s="21" t="str">
        <f>IF(T_Channel[[#This Row],[Check]]&lt;&gt;"OK","", T_Channel[[#This Row],[ChannelSymbol]] &amp; ".evtx" )</f>
        <v/>
      </c>
      <c r="T640" s="21" t="str">
        <f>IF(T_Channel[[#This Row],[Check]]&lt;&gt;"OK","", T_Channel[[#This Row],[LogFolder]] &amp; "\" &amp; T_Channel[[#This Row],[LogFile]])</f>
        <v/>
      </c>
      <c r="U640" s="21" t="str">
        <f>IF(T_Channel[[#This Row],[Safekeeping of logs]]="","",VLOOKUP(T_Channel[[#This Row],[Safekeeping of logs]],T_List_LogMode[],2,FALSE))</f>
        <v/>
      </c>
      <c r="V6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1" spans="2:22" x14ac:dyDescent="0.25">
      <c r="B641" s="7"/>
      <c r="C641" s="7"/>
      <c r="D641" s="7"/>
      <c r="E641" s="7"/>
      <c r="F641" s="6"/>
      <c r="G641" s="6"/>
      <c r="H6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1" s="22"/>
      <c r="J641" s="7"/>
      <c r="K641" s="43"/>
      <c r="L6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1" s="27" t="str">
        <f>IF(T_Channel[[#This Row],[ProviderName]]="","",COUNTIF($L$12:$L$9999,T_Channel[[#This Row],[ProviderName]]))</f>
        <v/>
      </c>
      <c r="N641" s="27" t="str">
        <f>IF(T_Channel[[#This Row],[Query]]="","Empty","Defined")</f>
        <v>Empty</v>
      </c>
      <c r="O6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1" s="21" t="str">
        <f>IF(T_Channel[[#This Row],[Check]]&lt;&gt;"OK","",ReferenceData!$L$5 &amp; "\" &amp; T_Channel[[#This Row],[ChannelNameFolder1]] &amp; "\" &amp; T_Channel[[#This Row],[ChannelNameFolder2]])</f>
        <v/>
      </c>
      <c r="S641" s="21" t="str">
        <f>IF(T_Channel[[#This Row],[Check]]&lt;&gt;"OK","", T_Channel[[#This Row],[ChannelSymbol]] &amp; ".evtx" )</f>
        <v/>
      </c>
      <c r="T641" s="21" t="str">
        <f>IF(T_Channel[[#This Row],[Check]]&lt;&gt;"OK","", T_Channel[[#This Row],[LogFolder]] &amp; "\" &amp; T_Channel[[#This Row],[LogFile]])</f>
        <v/>
      </c>
      <c r="U641" s="21" t="str">
        <f>IF(T_Channel[[#This Row],[Safekeeping of logs]]="","",VLOOKUP(T_Channel[[#This Row],[Safekeeping of logs]],T_List_LogMode[],2,FALSE))</f>
        <v/>
      </c>
      <c r="V6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2" spans="2:22" x14ac:dyDescent="0.25">
      <c r="B642" s="7"/>
      <c r="C642" s="7"/>
      <c r="D642" s="7"/>
      <c r="E642" s="7"/>
      <c r="F642" s="6"/>
      <c r="G642" s="6"/>
      <c r="H6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2" s="22"/>
      <c r="J642" s="7"/>
      <c r="K642" s="43"/>
      <c r="L6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2" s="27" t="str">
        <f>IF(T_Channel[[#This Row],[ProviderName]]="","",COUNTIF($L$12:$L$9999,T_Channel[[#This Row],[ProviderName]]))</f>
        <v/>
      </c>
      <c r="N642" s="27" t="str">
        <f>IF(T_Channel[[#This Row],[Query]]="","Empty","Defined")</f>
        <v>Empty</v>
      </c>
      <c r="O6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2" s="21" t="str">
        <f>IF(T_Channel[[#This Row],[Check]]&lt;&gt;"OK","",ReferenceData!$L$5 &amp; "\" &amp; T_Channel[[#This Row],[ChannelNameFolder1]] &amp; "\" &amp; T_Channel[[#This Row],[ChannelNameFolder2]])</f>
        <v/>
      </c>
      <c r="S642" s="21" t="str">
        <f>IF(T_Channel[[#This Row],[Check]]&lt;&gt;"OK","", T_Channel[[#This Row],[ChannelSymbol]] &amp; ".evtx" )</f>
        <v/>
      </c>
      <c r="T642" s="21" t="str">
        <f>IF(T_Channel[[#This Row],[Check]]&lt;&gt;"OK","", T_Channel[[#This Row],[LogFolder]] &amp; "\" &amp; T_Channel[[#This Row],[LogFile]])</f>
        <v/>
      </c>
      <c r="U642" s="21" t="str">
        <f>IF(T_Channel[[#This Row],[Safekeeping of logs]]="","",VLOOKUP(T_Channel[[#This Row],[Safekeeping of logs]],T_List_LogMode[],2,FALSE))</f>
        <v/>
      </c>
      <c r="V6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3" spans="2:22" x14ac:dyDescent="0.25">
      <c r="B643" s="7"/>
      <c r="C643" s="7"/>
      <c r="D643" s="7"/>
      <c r="E643" s="7"/>
      <c r="F643" s="6"/>
      <c r="G643" s="6"/>
      <c r="H6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3" s="22"/>
      <c r="J643" s="7"/>
      <c r="K643" s="43"/>
      <c r="L6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3" s="27" t="str">
        <f>IF(T_Channel[[#This Row],[ProviderName]]="","",COUNTIF($L$12:$L$9999,T_Channel[[#This Row],[ProviderName]]))</f>
        <v/>
      </c>
      <c r="N643" s="27" t="str">
        <f>IF(T_Channel[[#This Row],[Query]]="","Empty","Defined")</f>
        <v>Empty</v>
      </c>
      <c r="O6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3" s="21" t="str">
        <f>IF(T_Channel[[#This Row],[Check]]&lt;&gt;"OK","",ReferenceData!$L$5 &amp; "\" &amp; T_Channel[[#This Row],[ChannelNameFolder1]] &amp; "\" &amp; T_Channel[[#This Row],[ChannelNameFolder2]])</f>
        <v/>
      </c>
      <c r="S643" s="21" t="str">
        <f>IF(T_Channel[[#This Row],[Check]]&lt;&gt;"OK","", T_Channel[[#This Row],[ChannelSymbol]] &amp; ".evtx" )</f>
        <v/>
      </c>
      <c r="T643" s="21" t="str">
        <f>IF(T_Channel[[#This Row],[Check]]&lt;&gt;"OK","", T_Channel[[#This Row],[LogFolder]] &amp; "\" &amp; T_Channel[[#This Row],[LogFile]])</f>
        <v/>
      </c>
      <c r="U643" s="21" t="str">
        <f>IF(T_Channel[[#This Row],[Safekeeping of logs]]="","",VLOOKUP(T_Channel[[#This Row],[Safekeeping of logs]],T_List_LogMode[],2,FALSE))</f>
        <v/>
      </c>
      <c r="V6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4" spans="2:22" x14ac:dyDescent="0.25">
      <c r="B644" s="7"/>
      <c r="C644" s="7"/>
      <c r="D644" s="7"/>
      <c r="E644" s="7"/>
      <c r="F644" s="6"/>
      <c r="G644" s="6"/>
      <c r="H6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4" s="22"/>
      <c r="J644" s="7"/>
      <c r="K644" s="43"/>
      <c r="L6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4" s="27" t="str">
        <f>IF(T_Channel[[#This Row],[ProviderName]]="","",COUNTIF($L$12:$L$9999,T_Channel[[#This Row],[ProviderName]]))</f>
        <v/>
      </c>
      <c r="N644" s="27" t="str">
        <f>IF(T_Channel[[#This Row],[Query]]="","Empty","Defined")</f>
        <v>Empty</v>
      </c>
      <c r="O6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4" s="21" t="str">
        <f>IF(T_Channel[[#This Row],[Check]]&lt;&gt;"OK","",ReferenceData!$L$5 &amp; "\" &amp; T_Channel[[#This Row],[ChannelNameFolder1]] &amp; "\" &amp; T_Channel[[#This Row],[ChannelNameFolder2]])</f>
        <v/>
      </c>
      <c r="S644" s="21" t="str">
        <f>IF(T_Channel[[#This Row],[Check]]&lt;&gt;"OK","", T_Channel[[#This Row],[ChannelSymbol]] &amp; ".evtx" )</f>
        <v/>
      </c>
      <c r="T644" s="21" t="str">
        <f>IF(T_Channel[[#This Row],[Check]]&lt;&gt;"OK","", T_Channel[[#This Row],[LogFolder]] &amp; "\" &amp; T_Channel[[#This Row],[LogFile]])</f>
        <v/>
      </c>
      <c r="U644" s="21" t="str">
        <f>IF(T_Channel[[#This Row],[Safekeeping of logs]]="","",VLOOKUP(T_Channel[[#This Row],[Safekeeping of logs]],T_List_LogMode[],2,FALSE))</f>
        <v/>
      </c>
      <c r="V6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5" spans="2:22" x14ac:dyDescent="0.25">
      <c r="B645" s="7"/>
      <c r="C645" s="7"/>
      <c r="D645" s="7"/>
      <c r="E645" s="7"/>
      <c r="F645" s="6"/>
      <c r="G645" s="6"/>
      <c r="H6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5" s="22"/>
      <c r="J645" s="7"/>
      <c r="K645" s="43"/>
      <c r="L6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5" s="27" t="str">
        <f>IF(T_Channel[[#This Row],[ProviderName]]="","",COUNTIF($L$12:$L$9999,T_Channel[[#This Row],[ProviderName]]))</f>
        <v/>
      </c>
      <c r="N645" s="27" t="str">
        <f>IF(T_Channel[[#This Row],[Query]]="","Empty","Defined")</f>
        <v>Empty</v>
      </c>
      <c r="O6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5" s="21" t="str">
        <f>IF(T_Channel[[#This Row],[Check]]&lt;&gt;"OK","",ReferenceData!$L$5 &amp; "\" &amp; T_Channel[[#This Row],[ChannelNameFolder1]] &amp; "\" &amp; T_Channel[[#This Row],[ChannelNameFolder2]])</f>
        <v/>
      </c>
      <c r="S645" s="21" t="str">
        <f>IF(T_Channel[[#This Row],[Check]]&lt;&gt;"OK","", T_Channel[[#This Row],[ChannelSymbol]] &amp; ".evtx" )</f>
        <v/>
      </c>
      <c r="T645" s="21" t="str">
        <f>IF(T_Channel[[#This Row],[Check]]&lt;&gt;"OK","", T_Channel[[#This Row],[LogFolder]] &amp; "\" &amp; T_Channel[[#This Row],[LogFile]])</f>
        <v/>
      </c>
      <c r="U645" s="21" t="str">
        <f>IF(T_Channel[[#This Row],[Safekeeping of logs]]="","",VLOOKUP(T_Channel[[#This Row],[Safekeeping of logs]],T_List_LogMode[],2,FALSE))</f>
        <v/>
      </c>
      <c r="V6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6" spans="2:22" x14ac:dyDescent="0.25">
      <c r="B646" s="7"/>
      <c r="C646" s="7"/>
      <c r="D646" s="7"/>
      <c r="E646" s="7"/>
      <c r="F646" s="6"/>
      <c r="G646" s="6"/>
      <c r="H6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6" s="22"/>
      <c r="J646" s="7"/>
      <c r="K646" s="43"/>
      <c r="L6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6" s="27" t="str">
        <f>IF(T_Channel[[#This Row],[ProviderName]]="","",COUNTIF($L$12:$L$9999,T_Channel[[#This Row],[ProviderName]]))</f>
        <v/>
      </c>
      <c r="N646" s="27" t="str">
        <f>IF(T_Channel[[#This Row],[Query]]="","Empty","Defined")</f>
        <v>Empty</v>
      </c>
      <c r="O6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6" s="21" t="str">
        <f>IF(T_Channel[[#This Row],[Check]]&lt;&gt;"OK","",ReferenceData!$L$5 &amp; "\" &amp; T_Channel[[#This Row],[ChannelNameFolder1]] &amp; "\" &amp; T_Channel[[#This Row],[ChannelNameFolder2]])</f>
        <v/>
      </c>
      <c r="S646" s="21" t="str">
        <f>IF(T_Channel[[#This Row],[Check]]&lt;&gt;"OK","", T_Channel[[#This Row],[ChannelSymbol]] &amp; ".evtx" )</f>
        <v/>
      </c>
      <c r="T646" s="21" t="str">
        <f>IF(T_Channel[[#This Row],[Check]]&lt;&gt;"OK","", T_Channel[[#This Row],[LogFolder]] &amp; "\" &amp; T_Channel[[#This Row],[LogFile]])</f>
        <v/>
      </c>
      <c r="U646" s="21" t="str">
        <f>IF(T_Channel[[#This Row],[Safekeeping of logs]]="","",VLOOKUP(T_Channel[[#This Row],[Safekeeping of logs]],T_List_LogMode[],2,FALSE))</f>
        <v/>
      </c>
      <c r="V6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7" spans="2:22" x14ac:dyDescent="0.25">
      <c r="B647" s="7"/>
      <c r="C647" s="7"/>
      <c r="D647" s="7"/>
      <c r="E647" s="7"/>
      <c r="F647" s="6"/>
      <c r="G647" s="6"/>
      <c r="H6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7" s="22"/>
      <c r="J647" s="7"/>
      <c r="K647" s="43"/>
      <c r="L6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7" s="27" t="str">
        <f>IF(T_Channel[[#This Row],[ProviderName]]="","",COUNTIF($L$12:$L$9999,T_Channel[[#This Row],[ProviderName]]))</f>
        <v/>
      </c>
      <c r="N647" s="27" t="str">
        <f>IF(T_Channel[[#This Row],[Query]]="","Empty","Defined")</f>
        <v>Empty</v>
      </c>
      <c r="O6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7" s="21" t="str">
        <f>IF(T_Channel[[#This Row],[Check]]&lt;&gt;"OK","",ReferenceData!$L$5 &amp; "\" &amp; T_Channel[[#This Row],[ChannelNameFolder1]] &amp; "\" &amp; T_Channel[[#This Row],[ChannelNameFolder2]])</f>
        <v/>
      </c>
      <c r="S647" s="21" t="str">
        <f>IF(T_Channel[[#This Row],[Check]]&lt;&gt;"OK","", T_Channel[[#This Row],[ChannelSymbol]] &amp; ".evtx" )</f>
        <v/>
      </c>
      <c r="T647" s="21" t="str">
        <f>IF(T_Channel[[#This Row],[Check]]&lt;&gt;"OK","", T_Channel[[#This Row],[LogFolder]] &amp; "\" &amp; T_Channel[[#This Row],[LogFile]])</f>
        <v/>
      </c>
      <c r="U647" s="21" t="str">
        <f>IF(T_Channel[[#This Row],[Safekeeping of logs]]="","",VLOOKUP(T_Channel[[#This Row],[Safekeeping of logs]],T_List_LogMode[],2,FALSE))</f>
        <v/>
      </c>
      <c r="V6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8" spans="2:22" x14ac:dyDescent="0.25">
      <c r="B648" s="7"/>
      <c r="C648" s="7"/>
      <c r="D648" s="7"/>
      <c r="E648" s="7"/>
      <c r="F648" s="6"/>
      <c r="G648" s="6"/>
      <c r="H6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8" s="22"/>
      <c r="J648" s="7"/>
      <c r="K648" s="43"/>
      <c r="L6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8" s="27" t="str">
        <f>IF(T_Channel[[#This Row],[ProviderName]]="","",COUNTIF($L$12:$L$9999,T_Channel[[#This Row],[ProviderName]]))</f>
        <v/>
      </c>
      <c r="N648" s="27" t="str">
        <f>IF(T_Channel[[#This Row],[Query]]="","Empty","Defined")</f>
        <v>Empty</v>
      </c>
      <c r="O6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8" s="21" t="str">
        <f>IF(T_Channel[[#This Row],[Check]]&lt;&gt;"OK","",ReferenceData!$L$5 &amp; "\" &amp; T_Channel[[#This Row],[ChannelNameFolder1]] &amp; "\" &amp; T_Channel[[#This Row],[ChannelNameFolder2]])</f>
        <v/>
      </c>
      <c r="S648" s="21" t="str">
        <f>IF(T_Channel[[#This Row],[Check]]&lt;&gt;"OK","", T_Channel[[#This Row],[ChannelSymbol]] &amp; ".evtx" )</f>
        <v/>
      </c>
      <c r="T648" s="21" t="str">
        <f>IF(T_Channel[[#This Row],[Check]]&lt;&gt;"OK","", T_Channel[[#This Row],[LogFolder]] &amp; "\" &amp; T_Channel[[#This Row],[LogFile]])</f>
        <v/>
      </c>
      <c r="U648" s="21" t="str">
        <f>IF(T_Channel[[#This Row],[Safekeeping of logs]]="","",VLOOKUP(T_Channel[[#This Row],[Safekeeping of logs]],T_List_LogMode[],2,FALSE))</f>
        <v/>
      </c>
      <c r="V6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49" spans="2:22" x14ac:dyDescent="0.25">
      <c r="B649" s="7"/>
      <c r="C649" s="7"/>
      <c r="D649" s="7"/>
      <c r="E649" s="7"/>
      <c r="F649" s="6"/>
      <c r="G649" s="6"/>
      <c r="H6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49" s="22"/>
      <c r="J649" s="7"/>
      <c r="K649" s="43"/>
      <c r="L6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49" s="27" t="str">
        <f>IF(T_Channel[[#This Row],[ProviderName]]="","",COUNTIF($L$12:$L$9999,T_Channel[[#This Row],[ProviderName]]))</f>
        <v/>
      </c>
      <c r="N649" s="27" t="str">
        <f>IF(T_Channel[[#This Row],[Query]]="","Empty","Defined")</f>
        <v>Empty</v>
      </c>
      <c r="O6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49" s="21" t="str">
        <f>IF(T_Channel[[#This Row],[Check]]&lt;&gt;"OK","",ReferenceData!$L$5 &amp; "\" &amp; T_Channel[[#This Row],[ChannelNameFolder1]] &amp; "\" &amp; T_Channel[[#This Row],[ChannelNameFolder2]])</f>
        <v/>
      </c>
      <c r="S649" s="21" t="str">
        <f>IF(T_Channel[[#This Row],[Check]]&lt;&gt;"OK","", T_Channel[[#This Row],[ChannelSymbol]] &amp; ".evtx" )</f>
        <v/>
      </c>
      <c r="T649" s="21" t="str">
        <f>IF(T_Channel[[#This Row],[Check]]&lt;&gt;"OK","", T_Channel[[#This Row],[LogFolder]] &amp; "\" &amp; T_Channel[[#This Row],[LogFile]])</f>
        <v/>
      </c>
      <c r="U649" s="21" t="str">
        <f>IF(T_Channel[[#This Row],[Safekeeping of logs]]="","",VLOOKUP(T_Channel[[#This Row],[Safekeeping of logs]],T_List_LogMode[],2,FALSE))</f>
        <v/>
      </c>
      <c r="V6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0" spans="2:22" x14ac:dyDescent="0.25">
      <c r="B650" s="7"/>
      <c r="C650" s="7"/>
      <c r="D650" s="7"/>
      <c r="E650" s="7"/>
      <c r="F650" s="6"/>
      <c r="G650" s="6"/>
      <c r="H6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0" s="22"/>
      <c r="J650" s="7"/>
      <c r="K650" s="43"/>
      <c r="L6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0" s="27" t="str">
        <f>IF(T_Channel[[#This Row],[ProviderName]]="","",COUNTIF($L$12:$L$9999,T_Channel[[#This Row],[ProviderName]]))</f>
        <v/>
      </c>
      <c r="N650" s="27" t="str">
        <f>IF(T_Channel[[#This Row],[Query]]="","Empty","Defined")</f>
        <v>Empty</v>
      </c>
      <c r="O6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0" s="21" t="str">
        <f>IF(T_Channel[[#This Row],[Check]]&lt;&gt;"OK","",ReferenceData!$L$5 &amp; "\" &amp; T_Channel[[#This Row],[ChannelNameFolder1]] &amp; "\" &amp; T_Channel[[#This Row],[ChannelNameFolder2]])</f>
        <v/>
      </c>
      <c r="S650" s="21" t="str">
        <f>IF(T_Channel[[#This Row],[Check]]&lt;&gt;"OK","", T_Channel[[#This Row],[ChannelSymbol]] &amp; ".evtx" )</f>
        <v/>
      </c>
      <c r="T650" s="21" t="str">
        <f>IF(T_Channel[[#This Row],[Check]]&lt;&gt;"OK","", T_Channel[[#This Row],[LogFolder]] &amp; "\" &amp; T_Channel[[#This Row],[LogFile]])</f>
        <v/>
      </c>
      <c r="U650" s="21" t="str">
        <f>IF(T_Channel[[#This Row],[Safekeeping of logs]]="","",VLOOKUP(T_Channel[[#This Row],[Safekeeping of logs]],T_List_LogMode[],2,FALSE))</f>
        <v/>
      </c>
      <c r="V6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1" spans="2:22" x14ac:dyDescent="0.25">
      <c r="B651" s="7"/>
      <c r="C651" s="7"/>
      <c r="D651" s="7"/>
      <c r="E651" s="7"/>
      <c r="F651" s="6"/>
      <c r="G651" s="6"/>
      <c r="H6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1" s="22"/>
      <c r="J651" s="7"/>
      <c r="K651" s="43"/>
      <c r="L6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1" s="27" t="str">
        <f>IF(T_Channel[[#This Row],[ProviderName]]="","",COUNTIF($L$12:$L$9999,T_Channel[[#This Row],[ProviderName]]))</f>
        <v/>
      </c>
      <c r="N651" s="27" t="str">
        <f>IF(T_Channel[[#This Row],[Query]]="","Empty","Defined")</f>
        <v>Empty</v>
      </c>
      <c r="O6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1" s="21" t="str">
        <f>IF(T_Channel[[#This Row],[Check]]&lt;&gt;"OK","",ReferenceData!$L$5 &amp; "\" &amp; T_Channel[[#This Row],[ChannelNameFolder1]] &amp; "\" &amp; T_Channel[[#This Row],[ChannelNameFolder2]])</f>
        <v/>
      </c>
      <c r="S651" s="21" t="str">
        <f>IF(T_Channel[[#This Row],[Check]]&lt;&gt;"OK","", T_Channel[[#This Row],[ChannelSymbol]] &amp; ".evtx" )</f>
        <v/>
      </c>
      <c r="T651" s="21" t="str">
        <f>IF(T_Channel[[#This Row],[Check]]&lt;&gt;"OK","", T_Channel[[#This Row],[LogFolder]] &amp; "\" &amp; T_Channel[[#This Row],[LogFile]])</f>
        <v/>
      </c>
      <c r="U651" s="21" t="str">
        <f>IF(T_Channel[[#This Row],[Safekeeping of logs]]="","",VLOOKUP(T_Channel[[#This Row],[Safekeeping of logs]],T_List_LogMode[],2,FALSE))</f>
        <v/>
      </c>
      <c r="V6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2" spans="2:22" x14ac:dyDescent="0.25">
      <c r="B652" s="7"/>
      <c r="C652" s="7"/>
      <c r="D652" s="7"/>
      <c r="E652" s="7"/>
      <c r="F652" s="6"/>
      <c r="G652" s="6"/>
      <c r="H6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2" s="22"/>
      <c r="J652" s="7"/>
      <c r="K652" s="43"/>
      <c r="L6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2" s="27" t="str">
        <f>IF(T_Channel[[#This Row],[ProviderName]]="","",COUNTIF($L$12:$L$9999,T_Channel[[#This Row],[ProviderName]]))</f>
        <v/>
      </c>
      <c r="N652" s="27" t="str">
        <f>IF(T_Channel[[#This Row],[Query]]="","Empty","Defined")</f>
        <v>Empty</v>
      </c>
      <c r="O6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2" s="21" t="str">
        <f>IF(T_Channel[[#This Row],[Check]]&lt;&gt;"OK","",ReferenceData!$L$5 &amp; "\" &amp; T_Channel[[#This Row],[ChannelNameFolder1]] &amp; "\" &amp; T_Channel[[#This Row],[ChannelNameFolder2]])</f>
        <v/>
      </c>
      <c r="S652" s="21" t="str">
        <f>IF(T_Channel[[#This Row],[Check]]&lt;&gt;"OK","", T_Channel[[#This Row],[ChannelSymbol]] &amp; ".evtx" )</f>
        <v/>
      </c>
      <c r="T652" s="21" t="str">
        <f>IF(T_Channel[[#This Row],[Check]]&lt;&gt;"OK","", T_Channel[[#This Row],[LogFolder]] &amp; "\" &amp; T_Channel[[#This Row],[LogFile]])</f>
        <v/>
      </c>
      <c r="U652" s="21" t="str">
        <f>IF(T_Channel[[#This Row],[Safekeeping of logs]]="","",VLOOKUP(T_Channel[[#This Row],[Safekeeping of logs]],T_List_LogMode[],2,FALSE))</f>
        <v/>
      </c>
      <c r="V6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3" spans="2:22" x14ac:dyDescent="0.25">
      <c r="B653" s="7"/>
      <c r="C653" s="7"/>
      <c r="D653" s="7"/>
      <c r="E653" s="7"/>
      <c r="F653" s="6"/>
      <c r="G653" s="6"/>
      <c r="H6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3" s="22"/>
      <c r="J653" s="7"/>
      <c r="K653" s="43"/>
      <c r="L6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3" s="27" t="str">
        <f>IF(T_Channel[[#This Row],[ProviderName]]="","",COUNTIF($L$12:$L$9999,T_Channel[[#This Row],[ProviderName]]))</f>
        <v/>
      </c>
      <c r="N653" s="27" t="str">
        <f>IF(T_Channel[[#This Row],[Query]]="","Empty","Defined")</f>
        <v>Empty</v>
      </c>
      <c r="O6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3" s="21" t="str">
        <f>IF(T_Channel[[#This Row],[Check]]&lt;&gt;"OK","",ReferenceData!$L$5 &amp; "\" &amp; T_Channel[[#This Row],[ChannelNameFolder1]] &amp; "\" &amp; T_Channel[[#This Row],[ChannelNameFolder2]])</f>
        <v/>
      </c>
      <c r="S653" s="21" t="str">
        <f>IF(T_Channel[[#This Row],[Check]]&lt;&gt;"OK","", T_Channel[[#This Row],[ChannelSymbol]] &amp; ".evtx" )</f>
        <v/>
      </c>
      <c r="T653" s="21" t="str">
        <f>IF(T_Channel[[#This Row],[Check]]&lt;&gt;"OK","", T_Channel[[#This Row],[LogFolder]] &amp; "\" &amp; T_Channel[[#This Row],[LogFile]])</f>
        <v/>
      </c>
      <c r="U653" s="21" t="str">
        <f>IF(T_Channel[[#This Row],[Safekeeping of logs]]="","",VLOOKUP(T_Channel[[#This Row],[Safekeeping of logs]],T_List_LogMode[],2,FALSE))</f>
        <v/>
      </c>
      <c r="V6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4" spans="2:22" x14ac:dyDescent="0.25">
      <c r="B654" s="7"/>
      <c r="C654" s="7"/>
      <c r="D654" s="7"/>
      <c r="E654" s="7"/>
      <c r="F654" s="6"/>
      <c r="G654" s="6"/>
      <c r="H6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4" s="22"/>
      <c r="J654" s="7"/>
      <c r="K654" s="43"/>
      <c r="L6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4" s="27" t="str">
        <f>IF(T_Channel[[#This Row],[ProviderName]]="","",COUNTIF($L$12:$L$9999,T_Channel[[#This Row],[ProviderName]]))</f>
        <v/>
      </c>
      <c r="N654" s="27" t="str">
        <f>IF(T_Channel[[#This Row],[Query]]="","Empty","Defined")</f>
        <v>Empty</v>
      </c>
      <c r="O6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4" s="21" t="str">
        <f>IF(T_Channel[[#This Row],[Check]]&lt;&gt;"OK","",ReferenceData!$L$5 &amp; "\" &amp; T_Channel[[#This Row],[ChannelNameFolder1]] &amp; "\" &amp; T_Channel[[#This Row],[ChannelNameFolder2]])</f>
        <v/>
      </c>
      <c r="S654" s="21" t="str">
        <f>IF(T_Channel[[#This Row],[Check]]&lt;&gt;"OK","", T_Channel[[#This Row],[ChannelSymbol]] &amp; ".evtx" )</f>
        <v/>
      </c>
      <c r="T654" s="21" t="str">
        <f>IF(T_Channel[[#This Row],[Check]]&lt;&gt;"OK","", T_Channel[[#This Row],[LogFolder]] &amp; "\" &amp; T_Channel[[#This Row],[LogFile]])</f>
        <v/>
      </c>
      <c r="U654" s="21" t="str">
        <f>IF(T_Channel[[#This Row],[Safekeeping of logs]]="","",VLOOKUP(T_Channel[[#This Row],[Safekeeping of logs]],T_List_LogMode[],2,FALSE))</f>
        <v/>
      </c>
      <c r="V6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5" spans="2:22" x14ac:dyDescent="0.25">
      <c r="B655" s="7"/>
      <c r="C655" s="7"/>
      <c r="D655" s="7"/>
      <c r="E655" s="7"/>
      <c r="F655" s="6"/>
      <c r="G655" s="6"/>
      <c r="H6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5" s="22"/>
      <c r="J655" s="7"/>
      <c r="K655" s="43"/>
      <c r="L6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5" s="27" t="str">
        <f>IF(T_Channel[[#This Row],[ProviderName]]="","",COUNTIF($L$12:$L$9999,T_Channel[[#This Row],[ProviderName]]))</f>
        <v/>
      </c>
      <c r="N655" s="27" t="str">
        <f>IF(T_Channel[[#This Row],[Query]]="","Empty","Defined")</f>
        <v>Empty</v>
      </c>
      <c r="O6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5" s="21" t="str">
        <f>IF(T_Channel[[#This Row],[Check]]&lt;&gt;"OK","",ReferenceData!$L$5 &amp; "\" &amp; T_Channel[[#This Row],[ChannelNameFolder1]] &amp; "\" &amp; T_Channel[[#This Row],[ChannelNameFolder2]])</f>
        <v/>
      </c>
      <c r="S655" s="21" t="str">
        <f>IF(T_Channel[[#This Row],[Check]]&lt;&gt;"OK","", T_Channel[[#This Row],[ChannelSymbol]] &amp; ".evtx" )</f>
        <v/>
      </c>
      <c r="T655" s="21" t="str">
        <f>IF(T_Channel[[#This Row],[Check]]&lt;&gt;"OK","", T_Channel[[#This Row],[LogFolder]] &amp; "\" &amp; T_Channel[[#This Row],[LogFile]])</f>
        <v/>
      </c>
      <c r="U655" s="21" t="str">
        <f>IF(T_Channel[[#This Row],[Safekeeping of logs]]="","",VLOOKUP(T_Channel[[#This Row],[Safekeeping of logs]],T_List_LogMode[],2,FALSE))</f>
        <v/>
      </c>
      <c r="V6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6" spans="2:22" x14ac:dyDescent="0.25">
      <c r="B656" s="7"/>
      <c r="C656" s="7"/>
      <c r="D656" s="7"/>
      <c r="E656" s="7"/>
      <c r="F656" s="6"/>
      <c r="G656" s="6"/>
      <c r="H6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6" s="22"/>
      <c r="J656" s="7"/>
      <c r="K656" s="43"/>
      <c r="L6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6" s="27" t="str">
        <f>IF(T_Channel[[#This Row],[ProviderName]]="","",COUNTIF($L$12:$L$9999,T_Channel[[#This Row],[ProviderName]]))</f>
        <v/>
      </c>
      <c r="N656" s="27" t="str">
        <f>IF(T_Channel[[#This Row],[Query]]="","Empty","Defined")</f>
        <v>Empty</v>
      </c>
      <c r="O6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6" s="21" t="str">
        <f>IF(T_Channel[[#This Row],[Check]]&lt;&gt;"OK","",ReferenceData!$L$5 &amp; "\" &amp; T_Channel[[#This Row],[ChannelNameFolder1]] &amp; "\" &amp; T_Channel[[#This Row],[ChannelNameFolder2]])</f>
        <v/>
      </c>
      <c r="S656" s="21" t="str">
        <f>IF(T_Channel[[#This Row],[Check]]&lt;&gt;"OK","", T_Channel[[#This Row],[ChannelSymbol]] &amp; ".evtx" )</f>
        <v/>
      </c>
      <c r="T656" s="21" t="str">
        <f>IF(T_Channel[[#This Row],[Check]]&lt;&gt;"OK","", T_Channel[[#This Row],[LogFolder]] &amp; "\" &amp; T_Channel[[#This Row],[LogFile]])</f>
        <v/>
      </c>
      <c r="U656" s="21" t="str">
        <f>IF(T_Channel[[#This Row],[Safekeeping of logs]]="","",VLOOKUP(T_Channel[[#This Row],[Safekeeping of logs]],T_List_LogMode[],2,FALSE))</f>
        <v/>
      </c>
      <c r="V6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7" spans="2:22" x14ac:dyDescent="0.25">
      <c r="B657" s="7"/>
      <c r="C657" s="7"/>
      <c r="D657" s="7"/>
      <c r="E657" s="7"/>
      <c r="F657" s="6"/>
      <c r="G657" s="6"/>
      <c r="H6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7" s="22"/>
      <c r="J657" s="7"/>
      <c r="K657" s="43"/>
      <c r="L6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7" s="27" t="str">
        <f>IF(T_Channel[[#This Row],[ProviderName]]="","",COUNTIF($L$12:$L$9999,T_Channel[[#This Row],[ProviderName]]))</f>
        <v/>
      </c>
      <c r="N657" s="27" t="str">
        <f>IF(T_Channel[[#This Row],[Query]]="","Empty","Defined")</f>
        <v>Empty</v>
      </c>
      <c r="O6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7" s="21" t="str">
        <f>IF(T_Channel[[#This Row],[Check]]&lt;&gt;"OK","",ReferenceData!$L$5 &amp; "\" &amp; T_Channel[[#This Row],[ChannelNameFolder1]] &amp; "\" &amp; T_Channel[[#This Row],[ChannelNameFolder2]])</f>
        <v/>
      </c>
      <c r="S657" s="21" t="str">
        <f>IF(T_Channel[[#This Row],[Check]]&lt;&gt;"OK","", T_Channel[[#This Row],[ChannelSymbol]] &amp; ".evtx" )</f>
        <v/>
      </c>
      <c r="T657" s="21" t="str">
        <f>IF(T_Channel[[#This Row],[Check]]&lt;&gt;"OK","", T_Channel[[#This Row],[LogFolder]] &amp; "\" &amp; T_Channel[[#This Row],[LogFile]])</f>
        <v/>
      </c>
      <c r="U657" s="21" t="str">
        <f>IF(T_Channel[[#This Row],[Safekeeping of logs]]="","",VLOOKUP(T_Channel[[#This Row],[Safekeeping of logs]],T_List_LogMode[],2,FALSE))</f>
        <v/>
      </c>
      <c r="V6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8" spans="2:22" x14ac:dyDescent="0.25">
      <c r="B658" s="7"/>
      <c r="C658" s="7"/>
      <c r="D658" s="7"/>
      <c r="E658" s="7"/>
      <c r="F658" s="6"/>
      <c r="G658" s="6"/>
      <c r="H6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8" s="22"/>
      <c r="J658" s="7"/>
      <c r="K658" s="43"/>
      <c r="L6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8" s="27" t="str">
        <f>IF(T_Channel[[#This Row],[ProviderName]]="","",COUNTIF($L$12:$L$9999,T_Channel[[#This Row],[ProviderName]]))</f>
        <v/>
      </c>
      <c r="N658" s="27" t="str">
        <f>IF(T_Channel[[#This Row],[Query]]="","Empty","Defined")</f>
        <v>Empty</v>
      </c>
      <c r="O6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8" s="21" t="str">
        <f>IF(T_Channel[[#This Row],[Check]]&lt;&gt;"OK","",ReferenceData!$L$5 &amp; "\" &amp; T_Channel[[#This Row],[ChannelNameFolder1]] &amp; "\" &amp; T_Channel[[#This Row],[ChannelNameFolder2]])</f>
        <v/>
      </c>
      <c r="S658" s="21" t="str">
        <f>IF(T_Channel[[#This Row],[Check]]&lt;&gt;"OK","", T_Channel[[#This Row],[ChannelSymbol]] &amp; ".evtx" )</f>
        <v/>
      </c>
      <c r="T658" s="21" t="str">
        <f>IF(T_Channel[[#This Row],[Check]]&lt;&gt;"OK","", T_Channel[[#This Row],[LogFolder]] &amp; "\" &amp; T_Channel[[#This Row],[LogFile]])</f>
        <v/>
      </c>
      <c r="U658" s="21" t="str">
        <f>IF(T_Channel[[#This Row],[Safekeeping of logs]]="","",VLOOKUP(T_Channel[[#This Row],[Safekeeping of logs]],T_List_LogMode[],2,FALSE))</f>
        <v/>
      </c>
      <c r="V6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59" spans="2:22" x14ac:dyDescent="0.25">
      <c r="B659" s="7"/>
      <c r="C659" s="7"/>
      <c r="D659" s="7"/>
      <c r="E659" s="7"/>
      <c r="F659" s="6"/>
      <c r="G659" s="6"/>
      <c r="H6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59" s="22"/>
      <c r="J659" s="7"/>
      <c r="K659" s="43"/>
      <c r="L6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59" s="27" t="str">
        <f>IF(T_Channel[[#This Row],[ProviderName]]="","",COUNTIF($L$12:$L$9999,T_Channel[[#This Row],[ProviderName]]))</f>
        <v/>
      </c>
      <c r="N659" s="27" t="str">
        <f>IF(T_Channel[[#This Row],[Query]]="","Empty","Defined")</f>
        <v>Empty</v>
      </c>
      <c r="O6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59" s="21" t="str">
        <f>IF(T_Channel[[#This Row],[Check]]&lt;&gt;"OK","",ReferenceData!$L$5 &amp; "\" &amp; T_Channel[[#This Row],[ChannelNameFolder1]] &amp; "\" &amp; T_Channel[[#This Row],[ChannelNameFolder2]])</f>
        <v/>
      </c>
      <c r="S659" s="21" t="str">
        <f>IF(T_Channel[[#This Row],[Check]]&lt;&gt;"OK","", T_Channel[[#This Row],[ChannelSymbol]] &amp; ".evtx" )</f>
        <v/>
      </c>
      <c r="T659" s="21" t="str">
        <f>IF(T_Channel[[#This Row],[Check]]&lt;&gt;"OK","", T_Channel[[#This Row],[LogFolder]] &amp; "\" &amp; T_Channel[[#This Row],[LogFile]])</f>
        <v/>
      </c>
      <c r="U659" s="21" t="str">
        <f>IF(T_Channel[[#This Row],[Safekeeping of logs]]="","",VLOOKUP(T_Channel[[#This Row],[Safekeeping of logs]],T_List_LogMode[],2,FALSE))</f>
        <v/>
      </c>
      <c r="V6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0" spans="2:22" x14ac:dyDescent="0.25">
      <c r="B660" s="7"/>
      <c r="C660" s="7"/>
      <c r="D660" s="7"/>
      <c r="E660" s="7"/>
      <c r="F660" s="6"/>
      <c r="G660" s="6"/>
      <c r="H6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0" s="22"/>
      <c r="J660" s="7"/>
      <c r="K660" s="43"/>
      <c r="L6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0" s="27" t="str">
        <f>IF(T_Channel[[#This Row],[ProviderName]]="","",COUNTIF($L$12:$L$9999,T_Channel[[#This Row],[ProviderName]]))</f>
        <v/>
      </c>
      <c r="N660" s="27" t="str">
        <f>IF(T_Channel[[#This Row],[Query]]="","Empty","Defined")</f>
        <v>Empty</v>
      </c>
      <c r="O6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0" s="21" t="str">
        <f>IF(T_Channel[[#This Row],[Check]]&lt;&gt;"OK","",ReferenceData!$L$5 &amp; "\" &amp; T_Channel[[#This Row],[ChannelNameFolder1]] &amp; "\" &amp; T_Channel[[#This Row],[ChannelNameFolder2]])</f>
        <v/>
      </c>
      <c r="S660" s="21" t="str">
        <f>IF(T_Channel[[#This Row],[Check]]&lt;&gt;"OK","", T_Channel[[#This Row],[ChannelSymbol]] &amp; ".evtx" )</f>
        <v/>
      </c>
      <c r="T660" s="21" t="str">
        <f>IF(T_Channel[[#This Row],[Check]]&lt;&gt;"OK","", T_Channel[[#This Row],[LogFolder]] &amp; "\" &amp; T_Channel[[#This Row],[LogFile]])</f>
        <v/>
      </c>
      <c r="U660" s="21" t="str">
        <f>IF(T_Channel[[#This Row],[Safekeeping of logs]]="","",VLOOKUP(T_Channel[[#This Row],[Safekeeping of logs]],T_List_LogMode[],2,FALSE))</f>
        <v/>
      </c>
      <c r="V6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1" spans="2:22" x14ac:dyDescent="0.25">
      <c r="B661" s="7"/>
      <c r="C661" s="7"/>
      <c r="D661" s="7"/>
      <c r="E661" s="7"/>
      <c r="F661" s="6"/>
      <c r="G661" s="6"/>
      <c r="H6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1" s="22"/>
      <c r="J661" s="7"/>
      <c r="K661" s="43"/>
      <c r="L6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1" s="27" t="str">
        <f>IF(T_Channel[[#This Row],[ProviderName]]="","",COUNTIF($L$12:$L$9999,T_Channel[[#This Row],[ProviderName]]))</f>
        <v/>
      </c>
      <c r="N661" s="27" t="str">
        <f>IF(T_Channel[[#This Row],[Query]]="","Empty","Defined")</f>
        <v>Empty</v>
      </c>
      <c r="O6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1" s="21" t="str">
        <f>IF(T_Channel[[#This Row],[Check]]&lt;&gt;"OK","",ReferenceData!$L$5 &amp; "\" &amp; T_Channel[[#This Row],[ChannelNameFolder1]] &amp; "\" &amp; T_Channel[[#This Row],[ChannelNameFolder2]])</f>
        <v/>
      </c>
      <c r="S661" s="21" t="str">
        <f>IF(T_Channel[[#This Row],[Check]]&lt;&gt;"OK","", T_Channel[[#This Row],[ChannelSymbol]] &amp; ".evtx" )</f>
        <v/>
      </c>
      <c r="T661" s="21" t="str">
        <f>IF(T_Channel[[#This Row],[Check]]&lt;&gt;"OK","", T_Channel[[#This Row],[LogFolder]] &amp; "\" &amp; T_Channel[[#This Row],[LogFile]])</f>
        <v/>
      </c>
      <c r="U661" s="21" t="str">
        <f>IF(T_Channel[[#This Row],[Safekeeping of logs]]="","",VLOOKUP(T_Channel[[#This Row],[Safekeeping of logs]],T_List_LogMode[],2,FALSE))</f>
        <v/>
      </c>
      <c r="V6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2" spans="2:22" x14ac:dyDescent="0.25">
      <c r="B662" s="7"/>
      <c r="C662" s="7"/>
      <c r="D662" s="7"/>
      <c r="E662" s="7"/>
      <c r="F662" s="6"/>
      <c r="G662" s="6"/>
      <c r="H6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2" s="22"/>
      <c r="J662" s="7"/>
      <c r="K662" s="43"/>
      <c r="L6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2" s="27" t="str">
        <f>IF(T_Channel[[#This Row],[ProviderName]]="","",COUNTIF($L$12:$L$9999,T_Channel[[#This Row],[ProviderName]]))</f>
        <v/>
      </c>
      <c r="N662" s="27" t="str">
        <f>IF(T_Channel[[#This Row],[Query]]="","Empty","Defined")</f>
        <v>Empty</v>
      </c>
      <c r="O6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2" s="21" t="str">
        <f>IF(T_Channel[[#This Row],[Check]]&lt;&gt;"OK","",ReferenceData!$L$5 &amp; "\" &amp; T_Channel[[#This Row],[ChannelNameFolder1]] &amp; "\" &amp; T_Channel[[#This Row],[ChannelNameFolder2]])</f>
        <v/>
      </c>
      <c r="S662" s="21" t="str">
        <f>IF(T_Channel[[#This Row],[Check]]&lt;&gt;"OK","", T_Channel[[#This Row],[ChannelSymbol]] &amp; ".evtx" )</f>
        <v/>
      </c>
      <c r="T662" s="21" t="str">
        <f>IF(T_Channel[[#This Row],[Check]]&lt;&gt;"OK","", T_Channel[[#This Row],[LogFolder]] &amp; "\" &amp; T_Channel[[#This Row],[LogFile]])</f>
        <v/>
      </c>
      <c r="U662" s="21" t="str">
        <f>IF(T_Channel[[#This Row],[Safekeeping of logs]]="","",VLOOKUP(T_Channel[[#This Row],[Safekeeping of logs]],T_List_LogMode[],2,FALSE))</f>
        <v/>
      </c>
      <c r="V6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3" spans="2:22" x14ac:dyDescent="0.25">
      <c r="B663" s="7"/>
      <c r="C663" s="7"/>
      <c r="D663" s="7"/>
      <c r="E663" s="7"/>
      <c r="F663" s="6"/>
      <c r="G663" s="6"/>
      <c r="H6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3" s="22"/>
      <c r="J663" s="7"/>
      <c r="K663" s="43"/>
      <c r="L6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3" s="27" t="str">
        <f>IF(T_Channel[[#This Row],[ProviderName]]="","",COUNTIF($L$12:$L$9999,T_Channel[[#This Row],[ProviderName]]))</f>
        <v/>
      </c>
      <c r="N663" s="27" t="str">
        <f>IF(T_Channel[[#This Row],[Query]]="","Empty","Defined")</f>
        <v>Empty</v>
      </c>
      <c r="O6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3" s="21" t="str">
        <f>IF(T_Channel[[#This Row],[Check]]&lt;&gt;"OK","",ReferenceData!$L$5 &amp; "\" &amp; T_Channel[[#This Row],[ChannelNameFolder1]] &amp; "\" &amp; T_Channel[[#This Row],[ChannelNameFolder2]])</f>
        <v/>
      </c>
      <c r="S663" s="21" t="str">
        <f>IF(T_Channel[[#This Row],[Check]]&lt;&gt;"OK","", T_Channel[[#This Row],[ChannelSymbol]] &amp; ".evtx" )</f>
        <v/>
      </c>
      <c r="T663" s="21" t="str">
        <f>IF(T_Channel[[#This Row],[Check]]&lt;&gt;"OK","", T_Channel[[#This Row],[LogFolder]] &amp; "\" &amp; T_Channel[[#This Row],[LogFile]])</f>
        <v/>
      </c>
      <c r="U663" s="21" t="str">
        <f>IF(T_Channel[[#This Row],[Safekeeping of logs]]="","",VLOOKUP(T_Channel[[#This Row],[Safekeeping of logs]],T_List_LogMode[],2,FALSE))</f>
        <v/>
      </c>
      <c r="V6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4" spans="2:22" x14ac:dyDescent="0.25">
      <c r="B664" s="7"/>
      <c r="C664" s="7"/>
      <c r="D664" s="7"/>
      <c r="E664" s="7"/>
      <c r="F664" s="6"/>
      <c r="G664" s="6"/>
      <c r="H6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4" s="22"/>
      <c r="J664" s="7"/>
      <c r="K664" s="43"/>
      <c r="L6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4" s="27" t="str">
        <f>IF(T_Channel[[#This Row],[ProviderName]]="","",COUNTIF($L$12:$L$9999,T_Channel[[#This Row],[ProviderName]]))</f>
        <v/>
      </c>
      <c r="N664" s="27" t="str">
        <f>IF(T_Channel[[#This Row],[Query]]="","Empty","Defined")</f>
        <v>Empty</v>
      </c>
      <c r="O6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4" s="21" t="str">
        <f>IF(T_Channel[[#This Row],[Check]]&lt;&gt;"OK","",ReferenceData!$L$5 &amp; "\" &amp; T_Channel[[#This Row],[ChannelNameFolder1]] &amp; "\" &amp; T_Channel[[#This Row],[ChannelNameFolder2]])</f>
        <v/>
      </c>
      <c r="S664" s="21" t="str">
        <f>IF(T_Channel[[#This Row],[Check]]&lt;&gt;"OK","", T_Channel[[#This Row],[ChannelSymbol]] &amp; ".evtx" )</f>
        <v/>
      </c>
      <c r="T664" s="21" t="str">
        <f>IF(T_Channel[[#This Row],[Check]]&lt;&gt;"OK","", T_Channel[[#This Row],[LogFolder]] &amp; "\" &amp; T_Channel[[#This Row],[LogFile]])</f>
        <v/>
      </c>
      <c r="U664" s="21" t="str">
        <f>IF(T_Channel[[#This Row],[Safekeeping of logs]]="","",VLOOKUP(T_Channel[[#This Row],[Safekeeping of logs]],T_List_LogMode[],2,FALSE))</f>
        <v/>
      </c>
      <c r="V6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5" spans="2:22" x14ac:dyDescent="0.25">
      <c r="B665" s="7"/>
      <c r="C665" s="7"/>
      <c r="D665" s="7"/>
      <c r="E665" s="7"/>
      <c r="F665" s="6"/>
      <c r="G665" s="6"/>
      <c r="H6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5" s="22"/>
      <c r="J665" s="7"/>
      <c r="K665" s="43"/>
      <c r="L6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5" s="27" t="str">
        <f>IF(T_Channel[[#This Row],[ProviderName]]="","",COUNTIF($L$12:$L$9999,T_Channel[[#This Row],[ProviderName]]))</f>
        <v/>
      </c>
      <c r="N665" s="27" t="str">
        <f>IF(T_Channel[[#This Row],[Query]]="","Empty","Defined")</f>
        <v>Empty</v>
      </c>
      <c r="O6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5" s="21" t="str">
        <f>IF(T_Channel[[#This Row],[Check]]&lt;&gt;"OK","",ReferenceData!$L$5 &amp; "\" &amp; T_Channel[[#This Row],[ChannelNameFolder1]] &amp; "\" &amp; T_Channel[[#This Row],[ChannelNameFolder2]])</f>
        <v/>
      </c>
      <c r="S665" s="21" t="str">
        <f>IF(T_Channel[[#This Row],[Check]]&lt;&gt;"OK","", T_Channel[[#This Row],[ChannelSymbol]] &amp; ".evtx" )</f>
        <v/>
      </c>
      <c r="T665" s="21" t="str">
        <f>IF(T_Channel[[#This Row],[Check]]&lt;&gt;"OK","", T_Channel[[#This Row],[LogFolder]] &amp; "\" &amp; T_Channel[[#This Row],[LogFile]])</f>
        <v/>
      </c>
      <c r="U665" s="21" t="str">
        <f>IF(T_Channel[[#This Row],[Safekeeping of logs]]="","",VLOOKUP(T_Channel[[#This Row],[Safekeeping of logs]],T_List_LogMode[],2,FALSE))</f>
        <v/>
      </c>
      <c r="V6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6" spans="2:22" x14ac:dyDescent="0.25">
      <c r="B666" s="7"/>
      <c r="C666" s="7"/>
      <c r="D666" s="7"/>
      <c r="E666" s="7"/>
      <c r="F666" s="6"/>
      <c r="G666" s="6"/>
      <c r="H6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6" s="22"/>
      <c r="J666" s="7"/>
      <c r="K666" s="43"/>
      <c r="L6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6" s="27" t="str">
        <f>IF(T_Channel[[#This Row],[ProviderName]]="","",COUNTIF($L$12:$L$9999,T_Channel[[#This Row],[ProviderName]]))</f>
        <v/>
      </c>
      <c r="N666" s="27" t="str">
        <f>IF(T_Channel[[#This Row],[Query]]="","Empty","Defined")</f>
        <v>Empty</v>
      </c>
      <c r="O6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6" s="21" t="str">
        <f>IF(T_Channel[[#This Row],[Check]]&lt;&gt;"OK","",ReferenceData!$L$5 &amp; "\" &amp; T_Channel[[#This Row],[ChannelNameFolder1]] &amp; "\" &amp; T_Channel[[#This Row],[ChannelNameFolder2]])</f>
        <v/>
      </c>
      <c r="S666" s="21" t="str">
        <f>IF(T_Channel[[#This Row],[Check]]&lt;&gt;"OK","", T_Channel[[#This Row],[ChannelSymbol]] &amp; ".evtx" )</f>
        <v/>
      </c>
      <c r="T666" s="21" t="str">
        <f>IF(T_Channel[[#This Row],[Check]]&lt;&gt;"OK","", T_Channel[[#This Row],[LogFolder]] &amp; "\" &amp; T_Channel[[#This Row],[LogFile]])</f>
        <v/>
      </c>
      <c r="U666" s="21" t="str">
        <f>IF(T_Channel[[#This Row],[Safekeeping of logs]]="","",VLOOKUP(T_Channel[[#This Row],[Safekeeping of logs]],T_List_LogMode[],2,FALSE))</f>
        <v/>
      </c>
      <c r="V6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7" spans="2:22" x14ac:dyDescent="0.25">
      <c r="B667" s="7"/>
      <c r="C667" s="7"/>
      <c r="D667" s="7"/>
      <c r="E667" s="7"/>
      <c r="F667" s="6"/>
      <c r="G667" s="6"/>
      <c r="H6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7" s="22"/>
      <c r="J667" s="7"/>
      <c r="K667" s="43"/>
      <c r="L6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7" s="27" t="str">
        <f>IF(T_Channel[[#This Row],[ProviderName]]="","",COUNTIF($L$12:$L$9999,T_Channel[[#This Row],[ProviderName]]))</f>
        <v/>
      </c>
      <c r="N667" s="27" t="str">
        <f>IF(T_Channel[[#This Row],[Query]]="","Empty","Defined")</f>
        <v>Empty</v>
      </c>
      <c r="O6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7" s="21" t="str">
        <f>IF(T_Channel[[#This Row],[Check]]&lt;&gt;"OK","",ReferenceData!$L$5 &amp; "\" &amp; T_Channel[[#This Row],[ChannelNameFolder1]] &amp; "\" &amp; T_Channel[[#This Row],[ChannelNameFolder2]])</f>
        <v/>
      </c>
      <c r="S667" s="21" t="str">
        <f>IF(T_Channel[[#This Row],[Check]]&lt;&gt;"OK","", T_Channel[[#This Row],[ChannelSymbol]] &amp; ".evtx" )</f>
        <v/>
      </c>
      <c r="T667" s="21" t="str">
        <f>IF(T_Channel[[#This Row],[Check]]&lt;&gt;"OK","", T_Channel[[#This Row],[LogFolder]] &amp; "\" &amp; T_Channel[[#This Row],[LogFile]])</f>
        <v/>
      </c>
      <c r="U667" s="21" t="str">
        <f>IF(T_Channel[[#This Row],[Safekeeping of logs]]="","",VLOOKUP(T_Channel[[#This Row],[Safekeeping of logs]],T_List_LogMode[],2,FALSE))</f>
        <v/>
      </c>
      <c r="V6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8" spans="2:22" x14ac:dyDescent="0.25">
      <c r="B668" s="7"/>
      <c r="C668" s="7"/>
      <c r="D668" s="7"/>
      <c r="E668" s="7"/>
      <c r="F668" s="6"/>
      <c r="G668" s="6"/>
      <c r="H6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8" s="22"/>
      <c r="J668" s="7"/>
      <c r="K668" s="43"/>
      <c r="L6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8" s="27" t="str">
        <f>IF(T_Channel[[#This Row],[ProviderName]]="","",COUNTIF($L$12:$L$9999,T_Channel[[#This Row],[ProviderName]]))</f>
        <v/>
      </c>
      <c r="N668" s="27" t="str">
        <f>IF(T_Channel[[#This Row],[Query]]="","Empty","Defined")</f>
        <v>Empty</v>
      </c>
      <c r="O6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8" s="21" t="str">
        <f>IF(T_Channel[[#This Row],[Check]]&lt;&gt;"OK","",ReferenceData!$L$5 &amp; "\" &amp; T_Channel[[#This Row],[ChannelNameFolder1]] &amp; "\" &amp; T_Channel[[#This Row],[ChannelNameFolder2]])</f>
        <v/>
      </c>
      <c r="S668" s="21" t="str">
        <f>IF(T_Channel[[#This Row],[Check]]&lt;&gt;"OK","", T_Channel[[#This Row],[ChannelSymbol]] &amp; ".evtx" )</f>
        <v/>
      </c>
      <c r="T668" s="21" t="str">
        <f>IF(T_Channel[[#This Row],[Check]]&lt;&gt;"OK","", T_Channel[[#This Row],[LogFolder]] &amp; "\" &amp; T_Channel[[#This Row],[LogFile]])</f>
        <v/>
      </c>
      <c r="U668" s="21" t="str">
        <f>IF(T_Channel[[#This Row],[Safekeeping of logs]]="","",VLOOKUP(T_Channel[[#This Row],[Safekeeping of logs]],T_List_LogMode[],2,FALSE))</f>
        <v/>
      </c>
      <c r="V6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69" spans="2:22" x14ac:dyDescent="0.25">
      <c r="B669" s="7"/>
      <c r="C669" s="7"/>
      <c r="D669" s="7"/>
      <c r="E669" s="7"/>
      <c r="F669" s="6"/>
      <c r="G669" s="6"/>
      <c r="H6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69" s="22"/>
      <c r="J669" s="7"/>
      <c r="K669" s="43"/>
      <c r="L6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69" s="27" t="str">
        <f>IF(T_Channel[[#This Row],[ProviderName]]="","",COUNTIF($L$12:$L$9999,T_Channel[[#This Row],[ProviderName]]))</f>
        <v/>
      </c>
      <c r="N669" s="27" t="str">
        <f>IF(T_Channel[[#This Row],[Query]]="","Empty","Defined")</f>
        <v>Empty</v>
      </c>
      <c r="O6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69" s="21" t="str">
        <f>IF(T_Channel[[#This Row],[Check]]&lt;&gt;"OK","",ReferenceData!$L$5 &amp; "\" &amp; T_Channel[[#This Row],[ChannelNameFolder1]] &amp; "\" &amp; T_Channel[[#This Row],[ChannelNameFolder2]])</f>
        <v/>
      </c>
      <c r="S669" s="21" t="str">
        <f>IF(T_Channel[[#This Row],[Check]]&lt;&gt;"OK","", T_Channel[[#This Row],[ChannelSymbol]] &amp; ".evtx" )</f>
        <v/>
      </c>
      <c r="T669" s="21" t="str">
        <f>IF(T_Channel[[#This Row],[Check]]&lt;&gt;"OK","", T_Channel[[#This Row],[LogFolder]] &amp; "\" &amp; T_Channel[[#This Row],[LogFile]])</f>
        <v/>
      </c>
      <c r="U669" s="21" t="str">
        <f>IF(T_Channel[[#This Row],[Safekeeping of logs]]="","",VLOOKUP(T_Channel[[#This Row],[Safekeeping of logs]],T_List_LogMode[],2,FALSE))</f>
        <v/>
      </c>
      <c r="V6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0" spans="2:22" x14ac:dyDescent="0.25">
      <c r="B670" s="7"/>
      <c r="C670" s="7"/>
      <c r="D670" s="7"/>
      <c r="E670" s="7"/>
      <c r="F670" s="6"/>
      <c r="G670" s="6"/>
      <c r="H6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0" s="22"/>
      <c r="J670" s="7"/>
      <c r="K670" s="43"/>
      <c r="L6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0" s="27" t="str">
        <f>IF(T_Channel[[#This Row],[ProviderName]]="","",COUNTIF($L$12:$L$9999,T_Channel[[#This Row],[ProviderName]]))</f>
        <v/>
      </c>
      <c r="N670" s="27" t="str">
        <f>IF(T_Channel[[#This Row],[Query]]="","Empty","Defined")</f>
        <v>Empty</v>
      </c>
      <c r="O6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0" s="21" t="str">
        <f>IF(T_Channel[[#This Row],[Check]]&lt;&gt;"OK","",ReferenceData!$L$5 &amp; "\" &amp; T_Channel[[#This Row],[ChannelNameFolder1]] &amp; "\" &amp; T_Channel[[#This Row],[ChannelNameFolder2]])</f>
        <v/>
      </c>
      <c r="S670" s="21" t="str">
        <f>IF(T_Channel[[#This Row],[Check]]&lt;&gt;"OK","", T_Channel[[#This Row],[ChannelSymbol]] &amp; ".evtx" )</f>
        <v/>
      </c>
      <c r="T670" s="21" t="str">
        <f>IF(T_Channel[[#This Row],[Check]]&lt;&gt;"OK","", T_Channel[[#This Row],[LogFolder]] &amp; "\" &amp; T_Channel[[#This Row],[LogFile]])</f>
        <v/>
      </c>
      <c r="U670" s="21" t="str">
        <f>IF(T_Channel[[#This Row],[Safekeeping of logs]]="","",VLOOKUP(T_Channel[[#This Row],[Safekeeping of logs]],T_List_LogMode[],2,FALSE))</f>
        <v/>
      </c>
      <c r="V6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1" spans="2:22" x14ac:dyDescent="0.25">
      <c r="B671" s="7"/>
      <c r="C671" s="7"/>
      <c r="D671" s="7"/>
      <c r="E671" s="7"/>
      <c r="F671" s="6"/>
      <c r="G671" s="6"/>
      <c r="H6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1" s="22"/>
      <c r="J671" s="7"/>
      <c r="K671" s="43"/>
      <c r="L6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1" s="27" t="str">
        <f>IF(T_Channel[[#This Row],[ProviderName]]="","",COUNTIF($L$12:$L$9999,T_Channel[[#This Row],[ProviderName]]))</f>
        <v/>
      </c>
      <c r="N671" s="27" t="str">
        <f>IF(T_Channel[[#This Row],[Query]]="","Empty","Defined")</f>
        <v>Empty</v>
      </c>
      <c r="O6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1" s="21" t="str">
        <f>IF(T_Channel[[#This Row],[Check]]&lt;&gt;"OK","",ReferenceData!$L$5 &amp; "\" &amp; T_Channel[[#This Row],[ChannelNameFolder1]] &amp; "\" &amp; T_Channel[[#This Row],[ChannelNameFolder2]])</f>
        <v/>
      </c>
      <c r="S671" s="21" t="str">
        <f>IF(T_Channel[[#This Row],[Check]]&lt;&gt;"OK","", T_Channel[[#This Row],[ChannelSymbol]] &amp; ".evtx" )</f>
        <v/>
      </c>
      <c r="T671" s="21" t="str">
        <f>IF(T_Channel[[#This Row],[Check]]&lt;&gt;"OK","", T_Channel[[#This Row],[LogFolder]] &amp; "\" &amp; T_Channel[[#This Row],[LogFile]])</f>
        <v/>
      </c>
      <c r="U671" s="21" t="str">
        <f>IF(T_Channel[[#This Row],[Safekeeping of logs]]="","",VLOOKUP(T_Channel[[#This Row],[Safekeeping of logs]],T_List_LogMode[],2,FALSE))</f>
        <v/>
      </c>
      <c r="V6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2" spans="2:22" x14ac:dyDescent="0.25">
      <c r="B672" s="7"/>
      <c r="C672" s="7"/>
      <c r="D672" s="7"/>
      <c r="E672" s="7"/>
      <c r="F672" s="6"/>
      <c r="G672" s="6"/>
      <c r="H6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2" s="22"/>
      <c r="J672" s="7"/>
      <c r="K672" s="43"/>
      <c r="L6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2" s="27" t="str">
        <f>IF(T_Channel[[#This Row],[ProviderName]]="","",COUNTIF($L$12:$L$9999,T_Channel[[#This Row],[ProviderName]]))</f>
        <v/>
      </c>
      <c r="N672" s="27" t="str">
        <f>IF(T_Channel[[#This Row],[Query]]="","Empty","Defined")</f>
        <v>Empty</v>
      </c>
      <c r="O67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2" s="21" t="str">
        <f>IF(T_Channel[[#This Row],[Check]]&lt;&gt;"OK","",ReferenceData!$L$5 &amp; "\" &amp; T_Channel[[#This Row],[ChannelNameFolder1]] &amp; "\" &amp; T_Channel[[#This Row],[ChannelNameFolder2]])</f>
        <v/>
      </c>
      <c r="S672" s="21" t="str">
        <f>IF(T_Channel[[#This Row],[Check]]&lt;&gt;"OK","", T_Channel[[#This Row],[ChannelSymbol]] &amp; ".evtx" )</f>
        <v/>
      </c>
      <c r="T672" s="21" t="str">
        <f>IF(T_Channel[[#This Row],[Check]]&lt;&gt;"OK","", T_Channel[[#This Row],[LogFolder]] &amp; "\" &amp; T_Channel[[#This Row],[LogFile]])</f>
        <v/>
      </c>
      <c r="U672" s="21" t="str">
        <f>IF(T_Channel[[#This Row],[Safekeeping of logs]]="","",VLOOKUP(T_Channel[[#This Row],[Safekeeping of logs]],T_List_LogMode[],2,FALSE))</f>
        <v/>
      </c>
      <c r="V6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3" spans="2:22" x14ac:dyDescent="0.25">
      <c r="B673" s="7"/>
      <c r="C673" s="7"/>
      <c r="D673" s="7"/>
      <c r="E673" s="7"/>
      <c r="F673" s="6"/>
      <c r="G673" s="6"/>
      <c r="H6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3" s="22"/>
      <c r="J673" s="7"/>
      <c r="K673" s="43"/>
      <c r="L6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3" s="27" t="str">
        <f>IF(T_Channel[[#This Row],[ProviderName]]="","",COUNTIF($L$12:$L$9999,T_Channel[[#This Row],[ProviderName]]))</f>
        <v/>
      </c>
      <c r="N673" s="27" t="str">
        <f>IF(T_Channel[[#This Row],[Query]]="","Empty","Defined")</f>
        <v>Empty</v>
      </c>
      <c r="O6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3" s="21" t="str">
        <f>IF(T_Channel[[#This Row],[Check]]&lt;&gt;"OK","",ReferenceData!$L$5 &amp; "\" &amp; T_Channel[[#This Row],[ChannelNameFolder1]] &amp; "\" &amp; T_Channel[[#This Row],[ChannelNameFolder2]])</f>
        <v/>
      </c>
      <c r="S673" s="21" t="str">
        <f>IF(T_Channel[[#This Row],[Check]]&lt;&gt;"OK","", T_Channel[[#This Row],[ChannelSymbol]] &amp; ".evtx" )</f>
        <v/>
      </c>
      <c r="T673" s="21" t="str">
        <f>IF(T_Channel[[#This Row],[Check]]&lt;&gt;"OK","", T_Channel[[#This Row],[LogFolder]] &amp; "\" &amp; T_Channel[[#This Row],[LogFile]])</f>
        <v/>
      </c>
      <c r="U673" s="21" t="str">
        <f>IF(T_Channel[[#This Row],[Safekeeping of logs]]="","",VLOOKUP(T_Channel[[#This Row],[Safekeeping of logs]],T_List_LogMode[],2,FALSE))</f>
        <v/>
      </c>
      <c r="V6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4" spans="2:22" x14ac:dyDescent="0.25">
      <c r="B674" s="7"/>
      <c r="C674" s="7"/>
      <c r="D674" s="7"/>
      <c r="E674" s="7"/>
      <c r="F674" s="6"/>
      <c r="G674" s="6"/>
      <c r="H6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4" s="22"/>
      <c r="J674" s="7"/>
      <c r="K674" s="43"/>
      <c r="L6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4" s="27" t="str">
        <f>IF(T_Channel[[#This Row],[ProviderName]]="","",COUNTIF($L$12:$L$9999,T_Channel[[#This Row],[ProviderName]]))</f>
        <v/>
      </c>
      <c r="N674" s="27" t="str">
        <f>IF(T_Channel[[#This Row],[Query]]="","Empty","Defined")</f>
        <v>Empty</v>
      </c>
      <c r="O6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4" s="21" t="str">
        <f>IF(T_Channel[[#This Row],[Check]]&lt;&gt;"OK","",ReferenceData!$L$5 &amp; "\" &amp; T_Channel[[#This Row],[ChannelNameFolder1]] &amp; "\" &amp; T_Channel[[#This Row],[ChannelNameFolder2]])</f>
        <v/>
      </c>
      <c r="S674" s="21" t="str">
        <f>IF(T_Channel[[#This Row],[Check]]&lt;&gt;"OK","", T_Channel[[#This Row],[ChannelSymbol]] &amp; ".evtx" )</f>
        <v/>
      </c>
      <c r="T674" s="21" t="str">
        <f>IF(T_Channel[[#This Row],[Check]]&lt;&gt;"OK","", T_Channel[[#This Row],[LogFolder]] &amp; "\" &amp; T_Channel[[#This Row],[LogFile]])</f>
        <v/>
      </c>
      <c r="U674" s="21" t="str">
        <f>IF(T_Channel[[#This Row],[Safekeeping of logs]]="","",VLOOKUP(T_Channel[[#This Row],[Safekeeping of logs]],T_List_LogMode[],2,FALSE))</f>
        <v/>
      </c>
      <c r="V6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5" spans="2:22" x14ac:dyDescent="0.25">
      <c r="B675" s="7"/>
      <c r="C675" s="7"/>
      <c r="D675" s="7"/>
      <c r="E675" s="7"/>
      <c r="F675" s="6"/>
      <c r="G675" s="6"/>
      <c r="H6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5" s="22"/>
      <c r="J675" s="7"/>
      <c r="K675" s="43"/>
      <c r="L6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5" s="27" t="str">
        <f>IF(T_Channel[[#This Row],[ProviderName]]="","",COUNTIF($L$12:$L$9999,T_Channel[[#This Row],[ProviderName]]))</f>
        <v/>
      </c>
      <c r="N675" s="27" t="str">
        <f>IF(T_Channel[[#This Row],[Query]]="","Empty","Defined")</f>
        <v>Empty</v>
      </c>
      <c r="O6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5" s="21" t="str">
        <f>IF(T_Channel[[#This Row],[Check]]&lt;&gt;"OK","",ReferenceData!$L$5 &amp; "\" &amp; T_Channel[[#This Row],[ChannelNameFolder1]] &amp; "\" &amp; T_Channel[[#This Row],[ChannelNameFolder2]])</f>
        <v/>
      </c>
      <c r="S675" s="21" t="str">
        <f>IF(T_Channel[[#This Row],[Check]]&lt;&gt;"OK","", T_Channel[[#This Row],[ChannelSymbol]] &amp; ".evtx" )</f>
        <v/>
      </c>
      <c r="T675" s="21" t="str">
        <f>IF(T_Channel[[#This Row],[Check]]&lt;&gt;"OK","", T_Channel[[#This Row],[LogFolder]] &amp; "\" &amp; T_Channel[[#This Row],[LogFile]])</f>
        <v/>
      </c>
      <c r="U675" s="21" t="str">
        <f>IF(T_Channel[[#This Row],[Safekeeping of logs]]="","",VLOOKUP(T_Channel[[#This Row],[Safekeeping of logs]],T_List_LogMode[],2,FALSE))</f>
        <v/>
      </c>
      <c r="V6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6" spans="2:22" x14ac:dyDescent="0.25">
      <c r="B676" s="7"/>
      <c r="C676" s="7"/>
      <c r="D676" s="7"/>
      <c r="E676" s="7"/>
      <c r="F676" s="6"/>
      <c r="G676" s="6"/>
      <c r="H6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6" s="22"/>
      <c r="J676" s="7"/>
      <c r="K676" s="43"/>
      <c r="L6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6" s="27" t="str">
        <f>IF(T_Channel[[#This Row],[ProviderName]]="","",COUNTIF($L$12:$L$9999,T_Channel[[#This Row],[ProviderName]]))</f>
        <v/>
      </c>
      <c r="N676" s="27" t="str">
        <f>IF(T_Channel[[#This Row],[Query]]="","Empty","Defined")</f>
        <v>Empty</v>
      </c>
      <c r="O6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6" s="21" t="str">
        <f>IF(T_Channel[[#This Row],[Check]]&lt;&gt;"OK","",ReferenceData!$L$5 &amp; "\" &amp; T_Channel[[#This Row],[ChannelNameFolder1]] &amp; "\" &amp; T_Channel[[#This Row],[ChannelNameFolder2]])</f>
        <v/>
      </c>
      <c r="S676" s="21" t="str">
        <f>IF(T_Channel[[#This Row],[Check]]&lt;&gt;"OK","", T_Channel[[#This Row],[ChannelSymbol]] &amp; ".evtx" )</f>
        <v/>
      </c>
      <c r="T676" s="21" t="str">
        <f>IF(T_Channel[[#This Row],[Check]]&lt;&gt;"OK","", T_Channel[[#This Row],[LogFolder]] &amp; "\" &amp; T_Channel[[#This Row],[LogFile]])</f>
        <v/>
      </c>
      <c r="U676" s="21" t="str">
        <f>IF(T_Channel[[#This Row],[Safekeeping of logs]]="","",VLOOKUP(T_Channel[[#This Row],[Safekeeping of logs]],T_List_LogMode[],2,FALSE))</f>
        <v/>
      </c>
      <c r="V6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7" spans="2:22" x14ac:dyDescent="0.25">
      <c r="B677" s="7"/>
      <c r="C677" s="7"/>
      <c r="D677" s="7"/>
      <c r="E677" s="7"/>
      <c r="F677" s="6"/>
      <c r="G677" s="6"/>
      <c r="H6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7" s="22"/>
      <c r="J677" s="7"/>
      <c r="K677" s="43"/>
      <c r="L6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7" s="27" t="str">
        <f>IF(T_Channel[[#This Row],[ProviderName]]="","",COUNTIF($L$12:$L$9999,T_Channel[[#This Row],[ProviderName]]))</f>
        <v/>
      </c>
      <c r="N677" s="27" t="str">
        <f>IF(T_Channel[[#This Row],[Query]]="","Empty","Defined")</f>
        <v>Empty</v>
      </c>
      <c r="O6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7" s="21" t="str">
        <f>IF(T_Channel[[#This Row],[Check]]&lt;&gt;"OK","",ReferenceData!$L$5 &amp; "\" &amp; T_Channel[[#This Row],[ChannelNameFolder1]] &amp; "\" &amp; T_Channel[[#This Row],[ChannelNameFolder2]])</f>
        <v/>
      </c>
      <c r="S677" s="21" t="str">
        <f>IF(T_Channel[[#This Row],[Check]]&lt;&gt;"OK","", T_Channel[[#This Row],[ChannelSymbol]] &amp; ".evtx" )</f>
        <v/>
      </c>
      <c r="T677" s="21" t="str">
        <f>IF(T_Channel[[#This Row],[Check]]&lt;&gt;"OK","", T_Channel[[#This Row],[LogFolder]] &amp; "\" &amp; T_Channel[[#This Row],[LogFile]])</f>
        <v/>
      </c>
      <c r="U677" s="21" t="str">
        <f>IF(T_Channel[[#This Row],[Safekeeping of logs]]="","",VLOOKUP(T_Channel[[#This Row],[Safekeeping of logs]],T_List_LogMode[],2,FALSE))</f>
        <v/>
      </c>
      <c r="V6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8" spans="2:22" x14ac:dyDescent="0.25">
      <c r="B678" s="7"/>
      <c r="C678" s="7"/>
      <c r="D678" s="7"/>
      <c r="E678" s="7"/>
      <c r="F678" s="6"/>
      <c r="G678" s="6"/>
      <c r="H6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8" s="22"/>
      <c r="J678" s="7"/>
      <c r="K678" s="43"/>
      <c r="L6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8" s="27" t="str">
        <f>IF(T_Channel[[#This Row],[ProviderName]]="","",COUNTIF($L$12:$L$9999,T_Channel[[#This Row],[ProviderName]]))</f>
        <v/>
      </c>
      <c r="N678" s="27" t="str">
        <f>IF(T_Channel[[#This Row],[Query]]="","Empty","Defined")</f>
        <v>Empty</v>
      </c>
      <c r="O6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8" s="21" t="str">
        <f>IF(T_Channel[[#This Row],[Check]]&lt;&gt;"OK","",ReferenceData!$L$5 &amp; "\" &amp; T_Channel[[#This Row],[ChannelNameFolder1]] &amp; "\" &amp; T_Channel[[#This Row],[ChannelNameFolder2]])</f>
        <v/>
      </c>
      <c r="S678" s="21" t="str">
        <f>IF(T_Channel[[#This Row],[Check]]&lt;&gt;"OK","", T_Channel[[#This Row],[ChannelSymbol]] &amp; ".evtx" )</f>
        <v/>
      </c>
      <c r="T678" s="21" t="str">
        <f>IF(T_Channel[[#This Row],[Check]]&lt;&gt;"OK","", T_Channel[[#This Row],[LogFolder]] &amp; "\" &amp; T_Channel[[#This Row],[LogFile]])</f>
        <v/>
      </c>
      <c r="U678" s="21" t="str">
        <f>IF(T_Channel[[#This Row],[Safekeeping of logs]]="","",VLOOKUP(T_Channel[[#This Row],[Safekeeping of logs]],T_List_LogMode[],2,FALSE))</f>
        <v/>
      </c>
      <c r="V6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79" spans="2:22" x14ac:dyDescent="0.25">
      <c r="B679" s="7"/>
      <c r="C679" s="7"/>
      <c r="D679" s="7"/>
      <c r="E679" s="7"/>
      <c r="F679" s="6"/>
      <c r="G679" s="6"/>
      <c r="H6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79" s="22"/>
      <c r="J679" s="7"/>
      <c r="K679" s="43"/>
      <c r="L6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79" s="27" t="str">
        <f>IF(T_Channel[[#This Row],[ProviderName]]="","",COUNTIF($L$12:$L$9999,T_Channel[[#This Row],[ProviderName]]))</f>
        <v/>
      </c>
      <c r="N679" s="27" t="str">
        <f>IF(T_Channel[[#This Row],[Query]]="","Empty","Defined")</f>
        <v>Empty</v>
      </c>
      <c r="O6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7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79" s="21" t="str">
        <f>IF(T_Channel[[#This Row],[Check]]&lt;&gt;"OK","",ReferenceData!$L$5 &amp; "\" &amp; T_Channel[[#This Row],[ChannelNameFolder1]] &amp; "\" &amp; T_Channel[[#This Row],[ChannelNameFolder2]])</f>
        <v/>
      </c>
      <c r="S679" s="21" t="str">
        <f>IF(T_Channel[[#This Row],[Check]]&lt;&gt;"OK","", T_Channel[[#This Row],[ChannelSymbol]] &amp; ".evtx" )</f>
        <v/>
      </c>
      <c r="T679" s="21" t="str">
        <f>IF(T_Channel[[#This Row],[Check]]&lt;&gt;"OK","", T_Channel[[#This Row],[LogFolder]] &amp; "\" &amp; T_Channel[[#This Row],[LogFile]])</f>
        <v/>
      </c>
      <c r="U679" s="21" t="str">
        <f>IF(T_Channel[[#This Row],[Safekeeping of logs]]="","",VLOOKUP(T_Channel[[#This Row],[Safekeeping of logs]],T_List_LogMode[],2,FALSE))</f>
        <v/>
      </c>
      <c r="V6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0" spans="2:22" x14ac:dyDescent="0.25">
      <c r="B680" s="7"/>
      <c r="C680" s="7"/>
      <c r="D680" s="7"/>
      <c r="E680" s="7"/>
      <c r="F680" s="6"/>
      <c r="G680" s="6"/>
      <c r="H6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0" s="22"/>
      <c r="J680" s="7"/>
      <c r="K680" s="43"/>
      <c r="L6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0" s="27" t="str">
        <f>IF(T_Channel[[#This Row],[ProviderName]]="","",COUNTIF($L$12:$L$9999,T_Channel[[#This Row],[ProviderName]]))</f>
        <v/>
      </c>
      <c r="N680" s="27" t="str">
        <f>IF(T_Channel[[#This Row],[Query]]="","Empty","Defined")</f>
        <v>Empty</v>
      </c>
      <c r="O6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0" s="21" t="str">
        <f>IF(T_Channel[[#This Row],[Check]]&lt;&gt;"OK","",ReferenceData!$L$5 &amp; "\" &amp; T_Channel[[#This Row],[ChannelNameFolder1]] &amp; "\" &amp; T_Channel[[#This Row],[ChannelNameFolder2]])</f>
        <v/>
      </c>
      <c r="S680" s="21" t="str">
        <f>IF(T_Channel[[#This Row],[Check]]&lt;&gt;"OK","", T_Channel[[#This Row],[ChannelSymbol]] &amp; ".evtx" )</f>
        <v/>
      </c>
      <c r="T680" s="21" t="str">
        <f>IF(T_Channel[[#This Row],[Check]]&lt;&gt;"OK","", T_Channel[[#This Row],[LogFolder]] &amp; "\" &amp; T_Channel[[#This Row],[LogFile]])</f>
        <v/>
      </c>
      <c r="U680" s="21" t="str">
        <f>IF(T_Channel[[#This Row],[Safekeeping of logs]]="","",VLOOKUP(T_Channel[[#This Row],[Safekeeping of logs]],T_List_LogMode[],2,FALSE))</f>
        <v/>
      </c>
      <c r="V6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1" spans="2:22" x14ac:dyDescent="0.25">
      <c r="B681" s="7"/>
      <c r="C681" s="7"/>
      <c r="D681" s="7"/>
      <c r="E681" s="7"/>
      <c r="F681" s="6"/>
      <c r="G681" s="6"/>
      <c r="H6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1" s="22"/>
      <c r="J681" s="7"/>
      <c r="K681" s="43"/>
      <c r="L6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1" s="27" t="str">
        <f>IF(T_Channel[[#This Row],[ProviderName]]="","",COUNTIF($L$12:$L$9999,T_Channel[[#This Row],[ProviderName]]))</f>
        <v/>
      </c>
      <c r="N681" s="27" t="str">
        <f>IF(T_Channel[[#This Row],[Query]]="","Empty","Defined")</f>
        <v>Empty</v>
      </c>
      <c r="O6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1" s="21" t="str">
        <f>IF(T_Channel[[#This Row],[Check]]&lt;&gt;"OK","",ReferenceData!$L$5 &amp; "\" &amp; T_Channel[[#This Row],[ChannelNameFolder1]] &amp; "\" &amp; T_Channel[[#This Row],[ChannelNameFolder2]])</f>
        <v/>
      </c>
      <c r="S681" s="21" t="str">
        <f>IF(T_Channel[[#This Row],[Check]]&lt;&gt;"OK","", T_Channel[[#This Row],[ChannelSymbol]] &amp; ".evtx" )</f>
        <v/>
      </c>
      <c r="T681" s="21" t="str">
        <f>IF(T_Channel[[#This Row],[Check]]&lt;&gt;"OK","", T_Channel[[#This Row],[LogFolder]] &amp; "\" &amp; T_Channel[[#This Row],[LogFile]])</f>
        <v/>
      </c>
      <c r="U681" s="21" t="str">
        <f>IF(T_Channel[[#This Row],[Safekeeping of logs]]="","",VLOOKUP(T_Channel[[#This Row],[Safekeeping of logs]],T_List_LogMode[],2,FALSE))</f>
        <v/>
      </c>
      <c r="V6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2" spans="2:22" x14ac:dyDescent="0.25">
      <c r="B682" s="7"/>
      <c r="C682" s="7"/>
      <c r="D682" s="7"/>
      <c r="E682" s="7"/>
      <c r="F682" s="6"/>
      <c r="G682" s="6"/>
      <c r="H6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2" s="22"/>
      <c r="J682" s="7"/>
      <c r="K682" s="43"/>
      <c r="L6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2" s="27" t="str">
        <f>IF(T_Channel[[#This Row],[ProviderName]]="","",COUNTIF($L$12:$L$9999,T_Channel[[#This Row],[ProviderName]]))</f>
        <v/>
      </c>
      <c r="N682" s="27" t="str">
        <f>IF(T_Channel[[#This Row],[Query]]="","Empty","Defined")</f>
        <v>Empty</v>
      </c>
      <c r="O6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2" s="21" t="str">
        <f>IF(T_Channel[[#This Row],[Check]]&lt;&gt;"OK","",ReferenceData!$L$5 &amp; "\" &amp; T_Channel[[#This Row],[ChannelNameFolder1]] &amp; "\" &amp; T_Channel[[#This Row],[ChannelNameFolder2]])</f>
        <v/>
      </c>
      <c r="S682" s="21" t="str">
        <f>IF(T_Channel[[#This Row],[Check]]&lt;&gt;"OK","", T_Channel[[#This Row],[ChannelSymbol]] &amp; ".evtx" )</f>
        <v/>
      </c>
      <c r="T682" s="21" t="str">
        <f>IF(T_Channel[[#This Row],[Check]]&lt;&gt;"OK","", T_Channel[[#This Row],[LogFolder]] &amp; "\" &amp; T_Channel[[#This Row],[LogFile]])</f>
        <v/>
      </c>
      <c r="U682" s="21" t="str">
        <f>IF(T_Channel[[#This Row],[Safekeeping of logs]]="","",VLOOKUP(T_Channel[[#This Row],[Safekeeping of logs]],T_List_LogMode[],2,FALSE))</f>
        <v/>
      </c>
      <c r="V6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3" spans="2:22" x14ac:dyDescent="0.25">
      <c r="B683" s="7"/>
      <c r="C683" s="7"/>
      <c r="D683" s="7"/>
      <c r="E683" s="7"/>
      <c r="F683" s="6"/>
      <c r="G683" s="6"/>
      <c r="H6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3" s="22"/>
      <c r="J683" s="7"/>
      <c r="K683" s="43"/>
      <c r="L6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3" s="27" t="str">
        <f>IF(T_Channel[[#This Row],[ProviderName]]="","",COUNTIF($L$12:$L$9999,T_Channel[[#This Row],[ProviderName]]))</f>
        <v/>
      </c>
      <c r="N683" s="27" t="str">
        <f>IF(T_Channel[[#This Row],[Query]]="","Empty","Defined")</f>
        <v>Empty</v>
      </c>
      <c r="O6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3" s="21" t="str">
        <f>IF(T_Channel[[#This Row],[Check]]&lt;&gt;"OK","",ReferenceData!$L$5 &amp; "\" &amp; T_Channel[[#This Row],[ChannelNameFolder1]] &amp; "\" &amp; T_Channel[[#This Row],[ChannelNameFolder2]])</f>
        <v/>
      </c>
      <c r="S683" s="21" t="str">
        <f>IF(T_Channel[[#This Row],[Check]]&lt;&gt;"OK","", T_Channel[[#This Row],[ChannelSymbol]] &amp; ".evtx" )</f>
        <v/>
      </c>
      <c r="T683" s="21" t="str">
        <f>IF(T_Channel[[#This Row],[Check]]&lt;&gt;"OK","", T_Channel[[#This Row],[LogFolder]] &amp; "\" &amp; T_Channel[[#This Row],[LogFile]])</f>
        <v/>
      </c>
      <c r="U683" s="21" t="str">
        <f>IF(T_Channel[[#This Row],[Safekeeping of logs]]="","",VLOOKUP(T_Channel[[#This Row],[Safekeeping of logs]],T_List_LogMode[],2,FALSE))</f>
        <v/>
      </c>
      <c r="V6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4" spans="2:22" x14ac:dyDescent="0.25">
      <c r="B684" s="7"/>
      <c r="C684" s="7"/>
      <c r="D684" s="7"/>
      <c r="E684" s="7"/>
      <c r="F684" s="6"/>
      <c r="G684" s="6"/>
      <c r="H6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4" s="22"/>
      <c r="J684" s="7"/>
      <c r="K684" s="43"/>
      <c r="L6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4" s="27" t="str">
        <f>IF(T_Channel[[#This Row],[ProviderName]]="","",COUNTIF($L$12:$L$9999,T_Channel[[#This Row],[ProviderName]]))</f>
        <v/>
      </c>
      <c r="N684" s="27" t="str">
        <f>IF(T_Channel[[#This Row],[Query]]="","Empty","Defined")</f>
        <v>Empty</v>
      </c>
      <c r="O6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4" s="21" t="str">
        <f>IF(T_Channel[[#This Row],[Check]]&lt;&gt;"OK","",ReferenceData!$L$5 &amp; "\" &amp; T_Channel[[#This Row],[ChannelNameFolder1]] &amp; "\" &amp; T_Channel[[#This Row],[ChannelNameFolder2]])</f>
        <v/>
      </c>
      <c r="S684" s="21" t="str">
        <f>IF(T_Channel[[#This Row],[Check]]&lt;&gt;"OK","", T_Channel[[#This Row],[ChannelSymbol]] &amp; ".evtx" )</f>
        <v/>
      </c>
      <c r="T684" s="21" t="str">
        <f>IF(T_Channel[[#This Row],[Check]]&lt;&gt;"OK","", T_Channel[[#This Row],[LogFolder]] &amp; "\" &amp; T_Channel[[#This Row],[LogFile]])</f>
        <v/>
      </c>
      <c r="U684" s="21" t="str">
        <f>IF(T_Channel[[#This Row],[Safekeeping of logs]]="","",VLOOKUP(T_Channel[[#This Row],[Safekeeping of logs]],T_List_LogMode[],2,FALSE))</f>
        <v/>
      </c>
      <c r="V6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5" spans="2:22" x14ac:dyDescent="0.25">
      <c r="B685" s="7"/>
      <c r="C685" s="7"/>
      <c r="D685" s="7"/>
      <c r="E685" s="7"/>
      <c r="F685" s="6"/>
      <c r="G685" s="6"/>
      <c r="H6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5" s="22"/>
      <c r="J685" s="7"/>
      <c r="K685" s="43"/>
      <c r="L6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5" s="27" t="str">
        <f>IF(T_Channel[[#This Row],[ProviderName]]="","",COUNTIF($L$12:$L$9999,T_Channel[[#This Row],[ProviderName]]))</f>
        <v/>
      </c>
      <c r="N685" s="27" t="str">
        <f>IF(T_Channel[[#This Row],[Query]]="","Empty","Defined")</f>
        <v>Empty</v>
      </c>
      <c r="O6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5" s="21" t="str">
        <f>IF(T_Channel[[#This Row],[Check]]&lt;&gt;"OK","",ReferenceData!$L$5 &amp; "\" &amp; T_Channel[[#This Row],[ChannelNameFolder1]] &amp; "\" &amp; T_Channel[[#This Row],[ChannelNameFolder2]])</f>
        <v/>
      </c>
      <c r="S685" s="21" t="str">
        <f>IF(T_Channel[[#This Row],[Check]]&lt;&gt;"OK","", T_Channel[[#This Row],[ChannelSymbol]] &amp; ".evtx" )</f>
        <v/>
      </c>
      <c r="T685" s="21" t="str">
        <f>IF(T_Channel[[#This Row],[Check]]&lt;&gt;"OK","", T_Channel[[#This Row],[LogFolder]] &amp; "\" &amp; T_Channel[[#This Row],[LogFile]])</f>
        <v/>
      </c>
      <c r="U685" s="21" t="str">
        <f>IF(T_Channel[[#This Row],[Safekeeping of logs]]="","",VLOOKUP(T_Channel[[#This Row],[Safekeeping of logs]],T_List_LogMode[],2,FALSE))</f>
        <v/>
      </c>
      <c r="V6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6" spans="2:22" x14ac:dyDescent="0.25">
      <c r="B686" s="7"/>
      <c r="C686" s="7"/>
      <c r="D686" s="7"/>
      <c r="E686" s="7"/>
      <c r="F686" s="6"/>
      <c r="G686" s="6"/>
      <c r="H6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6" s="22"/>
      <c r="J686" s="7"/>
      <c r="K686" s="43"/>
      <c r="L6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6" s="27" t="str">
        <f>IF(T_Channel[[#This Row],[ProviderName]]="","",COUNTIF($L$12:$L$9999,T_Channel[[#This Row],[ProviderName]]))</f>
        <v/>
      </c>
      <c r="N686" s="27" t="str">
        <f>IF(T_Channel[[#This Row],[Query]]="","Empty","Defined")</f>
        <v>Empty</v>
      </c>
      <c r="O6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6" s="21" t="str">
        <f>IF(T_Channel[[#This Row],[Check]]&lt;&gt;"OK","",ReferenceData!$L$5 &amp; "\" &amp; T_Channel[[#This Row],[ChannelNameFolder1]] &amp; "\" &amp; T_Channel[[#This Row],[ChannelNameFolder2]])</f>
        <v/>
      </c>
      <c r="S686" s="21" t="str">
        <f>IF(T_Channel[[#This Row],[Check]]&lt;&gt;"OK","", T_Channel[[#This Row],[ChannelSymbol]] &amp; ".evtx" )</f>
        <v/>
      </c>
      <c r="T686" s="21" t="str">
        <f>IF(T_Channel[[#This Row],[Check]]&lt;&gt;"OK","", T_Channel[[#This Row],[LogFolder]] &amp; "\" &amp; T_Channel[[#This Row],[LogFile]])</f>
        <v/>
      </c>
      <c r="U686" s="21" t="str">
        <f>IF(T_Channel[[#This Row],[Safekeeping of logs]]="","",VLOOKUP(T_Channel[[#This Row],[Safekeeping of logs]],T_List_LogMode[],2,FALSE))</f>
        <v/>
      </c>
      <c r="V6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7" spans="2:22" x14ac:dyDescent="0.25">
      <c r="B687" s="7"/>
      <c r="C687" s="7"/>
      <c r="D687" s="7"/>
      <c r="E687" s="7"/>
      <c r="F687" s="6"/>
      <c r="G687" s="6"/>
      <c r="H6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7" s="22"/>
      <c r="J687" s="7"/>
      <c r="K687" s="43"/>
      <c r="L6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7" s="27" t="str">
        <f>IF(T_Channel[[#This Row],[ProviderName]]="","",COUNTIF($L$12:$L$9999,T_Channel[[#This Row],[ProviderName]]))</f>
        <v/>
      </c>
      <c r="N687" s="27" t="str">
        <f>IF(T_Channel[[#This Row],[Query]]="","Empty","Defined")</f>
        <v>Empty</v>
      </c>
      <c r="O68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7" s="21" t="str">
        <f>IF(T_Channel[[#This Row],[Check]]&lt;&gt;"OK","",ReferenceData!$L$5 &amp; "\" &amp; T_Channel[[#This Row],[ChannelNameFolder1]] &amp; "\" &amp; T_Channel[[#This Row],[ChannelNameFolder2]])</f>
        <v/>
      </c>
      <c r="S687" s="21" t="str">
        <f>IF(T_Channel[[#This Row],[Check]]&lt;&gt;"OK","", T_Channel[[#This Row],[ChannelSymbol]] &amp; ".evtx" )</f>
        <v/>
      </c>
      <c r="T687" s="21" t="str">
        <f>IF(T_Channel[[#This Row],[Check]]&lt;&gt;"OK","", T_Channel[[#This Row],[LogFolder]] &amp; "\" &amp; T_Channel[[#This Row],[LogFile]])</f>
        <v/>
      </c>
      <c r="U687" s="21" t="str">
        <f>IF(T_Channel[[#This Row],[Safekeeping of logs]]="","",VLOOKUP(T_Channel[[#This Row],[Safekeeping of logs]],T_List_LogMode[],2,FALSE))</f>
        <v/>
      </c>
      <c r="V6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8" spans="2:22" x14ac:dyDescent="0.25">
      <c r="B688" s="7"/>
      <c r="C688" s="7"/>
      <c r="D688" s="7"/>
      <c r="E688" s="7"/>
      <c r="F688" s="6"/>
      <c r="G688" s="6"/>
      <c r="H6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8" s="22"/>
      <c r="J688" s="7"/>
      <c r="K688" s="43"/>
      <c r="L6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8" s="27" t="str">
        <f>IF(T_Channel[[#This Row],[ProviderName]]="","",COUNTIF($L$12:$L$9999,T_Channel[[#This Row],[ProviderName]]))</f>
        <v/>
      </c>
      <c r="N688" s="27" t="str">
        <f>IF(T_Channel[[#This Row],[Query]]="","Empty","Defined")</f>
        <v>Empty</v>
      </c>
      <c r="O6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8" s="21" t="str">
        <f>IF(T_Channel[[#This Row],[Check]]&lt;&gt;"OK","",ReferenceData!$L$5 &amp; "\" &amp; T_Channel[[#This Row],[ChannelNameFolder1]] &amp; "\" &amp; T_Channel[[#This Row],[ChannelNameFolder2]])</f>
        <v/>
      </c>
      <c r="S688" s="21" t="str">
        <f>IF(T_Channel[[#This Row],[Check]]&lt;&gt;"OK","", T_Channel[[#This Row],[ChannelSymbol]] &amp; ".evtx" )</f>
        <v/>
      </c>
      <c r="T688" s="21" t="str">
        <f>IF(T_Channel[[#This Row],[Check]]&lt;&gt;"OK","", T_Channel[[#This Row],[LogFolder]] &amp; "\" &amp; T_Channel[[#This Row],[LogFile]])</f>
        <v/>
      </c>
      <c r="U688" s="21" t="str">
        <f>IF(T_Channel[[#This Row],[Safekeeping of logs]]="","",VLOOKUP(T_Channel[[#This Row],[Safekeeping of logs]],T_List_LogMode[],2,FALSE))</f>
        <v/>
      </c>
      <c r="V6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89" spans="2:22" x14ac:dyDescent="0.25">
      <c r="B689" s="7"/>
      <c r="C689" s="7"/>
      <c r="D689" s="7"/>
      <c r="E689" s="7"/>
      <c r="F689" s="6"/>
      <c r="G689" s="6"/>
      <c r="H6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89" s="22"/>
      <c r="J689" s="7"/>
      <c r="K689" s="43"/>
      <c r="L6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89" s="27" t="str">
        <f>IF(T_Channel[[#This Row],[ProviderName]]="","",COUNTIF($L$12:$L$9999,T_Channel[[#This Row],[ProviderName]]))</f>
        <v/>
      </c>
      <c r="N689" s="27" t="str">
        <f>IF(T_Channel[[#This Row],[Query]]="","Empty","Defined")</f>
        <v>Empty</v>
      </c>
      <c r="O6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8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89" s="21" t="str">
        <f>IF(T_Channel[[#This Row],[Check]]&lt;&gt;"OK","",ReferenceData!$L$5 &amp; "\" &amp; T_Channel[[#This Row],[ChannelNameFolder1]] &amp; "\" &amp; T_Channel[[#This Row],[ChannelNameFolder2]])</f>
        <v/>
      </c>
      <c r="S689" s="21" t="str">
        <f>IF(T_Channel[[#This Row],[Check]]&lt;&gt;"OK","", T_Channel[[#This Row],[ChannelSymbol]] &amp; ".evtx" )</f>
        <v/>
      </c>
      <c r="T689" s="21" t="str">
        <f>IF(T_Channel[[#This Row],[Check]]&lt;&gt;"OK","", T_Channel[[#This Row],[LogFolder]] &amp; "\" &amp; T_Channel[[#This Row],[LogFile]])</f>
        <v/>
      </c>
      <c r="U689" s="21" t="str">
        <f>IF(T_Channel[[#This Row],[Safekeeping of logs]]="","",VLOOKUP(T_Channel[[#This Row],[Safekeeping of logs]],T_List_LogMode[],2,FALSE))</f>
        <v/>
      </c>
      <c r="V6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0" spans="2:22" x14ac:dyDescent="0.25">
      <c r="B690" s="7"/>
      <c r="C690" s="7"/>
      <c r="D690" s="7"/>
      <c r="E690" s="7"/>
      <c r="F690" s="6"/>
      <c r="G690" s="6"/>
      <c r="H6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0" s="22"/>
      <c r="J690" s="7"/>
      <c r="K690" s="43"/>
      <c r="L6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0" s="27" t="str">
        <f>IF(T_Channel[[#This Row],[ProviderName]]="","",COUNTIF($L$12:$L$9999,T_Channel[[#This Row],[ProviderName]]))</f>
        <v/>
      </c>
      <c r="N690" s="27" t="str">
        <f>IF(T_Channel[[#This Row],[Query]]="","Empty","Defined")</f>
        <v>Empty</v>
      </c>
      <c r="O6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0" s="21" t="str">
        <f>IF(T_Channel[[#This Row],[Check]]&lt;&gt;"OK","",ReferenceData!$L$5 &amp; "\" &amp; T_Channel[[#This Row],[ChannelNameFolder1]] &amp; "\" &amp; T_Channel[[#This Row],[ChannelNameFolder2]])</f>
        <v/>
      </c>
      <c r="S690" s="21" t="str">
        <f>IF(T_Channel[[#This Row],[Check]]&lt;&gt;"OK","", T_Channel[[#This Row],[ChannelSymbol]] &amp; ".evtx" )</f>
        <v/>
      </c>
      <c r="T690" s="21" t="str">
        <f>IF(T_Channel[[#This Row],[Check]]&lt;&gt;"OK","", T_Channel[[#This Row],[LogFolder]] &amp; "\" &amp; T_Channel[[#This Row],[LogFile]])</f>
        <v/>
      </c>
      <c r="U690" s="21" t="str">
        <f>IF(T_Channel[[#This Row],[Safekeeping of logs]]="","",VLOOKUP(T_Channel[[#This Row],[Safekeeping of logs]],T_List_LogMode[],2,FALSE))</f>
        <v/>
      </c>
      <c r="V6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1" spans="2:22" x14ac:dyDescent="0.25">
      <c r="B691" s="7"/>
      <c r="C691" s="7"/>
      <c r="D691" s="7"/>
      <c r="E691" s="7"/>
      <c r="F691" s="6"/>
      <c r="G691" s="6"/>
      <c r="H6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1" s="22"/>
      <c r="J691" s="7"/>
      <c r="K691" s="43"/>
      <c r="L6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1" s="27" t="str">
        <f>IF(T_Channel[[#This Row],[ProviderName]]="","",COUNTIF($L$12:$L$9999,T_Channel[[#This Row],[ProviderName]]))</f>
        <v/>
      </c>
      <c r="N691" s="27" t="str">
        <f>IF(T_Channel[[#This Row],[Query]]="","Empty","Defined")</f>
        <v>Empty</v>
      </c>
      <c r="O6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1" s="21" t="str">
        <f>IF(T_Channel[[#This Row],[Check]]&lt;&gt;"OK","",ReferenceData!$L$5 &amp; "\" &amp; T_Channel[[#This Row],[ChannelNameFolder1]] &amp; "\" &amp; T_Channel[[#This Row],[ChannelNameFolder2]])</f>
        <v/>
      </c>
      <c r="S691" s="21" t="str">
        <f>IF(T_Channel[[#This Row],[Check]]&lt;&gt;"OK","", T_Channel[[#This Row],[ChannelSymbol]] &amp; ".evtx" )</f>
        <v/>
      </c>
      <c r="T691" s="21" t="str">
        <f>IF(T_Channel[[#This Row],[Check]]&lt;&gt;"OK","", T_Channel[[#This Row],[LogFolder]] &amp; "\" &amp; T_Channel[[#This Row],[LogFile]])</f>
        <v/>
      </c>
      <c r="U691" s="21" t="str">
        <f>IF(T_Channel[[#This Row],[Safekeeping of logs]]="","",VLOOKUP(T_Channel[[#This Row],[Safekeeping of logs]],T_List_LogMode[],2,FALSE))</f>
        <v/>
      </c>
      <c r="V6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2" spans="2:22" x14ac:dyDescent="0.25">
      <c r="B692" s="7"/>
      <c r="C692" s="7"/>
      <c r="D692" s="7"/>
      <c r="E692" s="7"/>
      <c r="F692" s="6"/>
      <c r="G692" s="6"/>
      <c r="H6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2" s="22"/>
      <c r="J692" s="7"/>
      <c r="K692" s="43"/>
      <c r="L6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2" s="27" t="str">
        <f>IF(T_Channel[[#This Row],[ProviderName]]="","",COUNTIF($L$12:$L$9999,T_Channel[[#This Row],[ProviderName]]))</f>
        <v/>
      </c>
      <c r="N692" s="27" t="str">
        <f>IF(T_Channel[[#This Row],[Query]]="","Empty","Defined")</f>
        <v>Empty</v>
      </c>
      <c r="O6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2" s="21" t="str">
        <f>IF(T_Channel[[#This Row],[Check]]&lt;&gt;"OK","",ReferenceData!$L$5 &amp; "\" &amp; T_Channel[[#This Row],[ChannelNameFolder1]] &amp; "\" &amp; T_Channel[[#This Row],[ChannelNameFolder2]])</f>
        <v/>
      </c>
      <c r="S692" s="21" t="str">
        <f>IF(T_Channel[[#This Row],[Check]]&lt;&gt;"OK","", T_Channel[[#This Row],[ChannelSymbol]] &amp; ".evtx" )</f>
        <v/>
      </c>
      <c r="T692" s="21" t="str">
        <f>IF(T_Channel[[#This Row],[Check]]&lt;&gt;"OK","", T_Channel[[#This Row],[LogFolder]] &amp; "\" &amp; T_Channel[[#This Row],[LogFile]])</f>
        <v/>
      </c>
      <c r="U692" s="21" t="str">
        <f>IF(T_Channel[[#This Row],[Safekeeping of logs]]="","",VLOOKUP(T_Channel[[#This Row],[Safekeeping of logs]],T_List_LogMode[],2,FALSE))</f>
        <v/>
      </c>
      <c r="V6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3" spans="2:22" x14ac:dyDescent="0.25">
      <c r="B693" s="7"/>
      <c r="C693" s="7"/>
      <c r="D693" s="7"/>
      <c r="E693" s="7"/>
      <c r="F693" s="6"/>
      <c r="G693" s="6"/>
      <c r="H6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3" s="22"/>
      <c r="J693" s="7"/>
      <c r="K693" s="43"/>
      <c r="L6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3" s="27" t="str">
        <f>IF(T_Channel[[#This Row],[ProviderName]]="","",COUNTIF($L$12:$L$9999,T_Channel[[#This Row],[ProviderName]]))</f>
        <v/>
      </c>
      <c r="N693" s="27" t="str">
        <f>IF(T_Channel[[#This Row],[Query]]="","Empty","Defined")</f>
        <v>Empty</v>
      </c>
      <c r="O6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3" s="21" t="str">
        <f>IF(T_Channel[[#This Row],[Check]]&lt;&gt;"OK","",ReferenceData!$L$5 &amp; "\" &amp; T_Channel[[#This Row],[ChannelNameFolder1]] &amp; "\" &amp; T_Channel[[#This Row],[ChannelNameFolder2]])</f>
        <v/>
      </c>
      <c r="S693" s="21" t="str">
        <f>IF(T_Channel[[#This Row],[Check]]&lt;&gt;"OK","", T_Channel[[#This Row],[ChannelSymbol]] &amp; ".evtx" )</f>
        <v/>
      </c>
      <c r="T693" s="21" t="str">
        <f>IF(T_Channel[[#This Row],[Check]]&lt;&gt;"OK","", T_Channel[[#This Row],[LogFolder]] &amp; "\" &amp; T_Channel[[#This Row],[LogFile]])</f>
        <v/>
      </c>
      <c r="U693" s="21" t="str">
        <f>IF(T_Channel[[#This Row],[Safekeeping of logs]]="","",VLOOKUP(T_Channel[[#This Row],[Safekeeping of logs]],T_List_LogMode[],2,FALSE))</f>
        <v/>
      </c>
      <c r="V6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4" spans="2:22" x14ac:dyDescent="0.25">
      <c r="B694" s="7"/>
      <c r="C694" s="7"/>
      <c r="D694" s="7"/>
      <c r="E694" s="7"/>
      <c r="F694" s="6"/>
      <c r="G694" s="6"/>
      <c r="H6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4" s="22"/>
      <c r="J694" s="7"/>
      <c r="K694" s="43"/>
      <c r="L6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4" s="27" t="str">
        <f>IF(T_Channel[[#This Row],[ProviderName]]="","",COUNTIF($L$12:$L$9999,T_Channel[[#This Row],[ProviderName]]))</f>
        <v/>
      </c>
      <c r="N694" s="27" t="str">
        <f>IF(T_Channel[[#This Row],[Query]]="","Empty","Defined")</f>
        <v>Empty</v>
      </c>
      <c r="O6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4" s="21" t="str">
        <f>IF(T_Channel[[#This Row],[Check]]&lt;&gt;"OK","",ReferenceData!$L$5 &amp; "\" &amp; T_Channel[[#This Row],[ChannelNameFolder1]] &amp; "\" &amp; T_Channel[[#This Row],[ChannelNameFolder2]])</f>
        <v/>
      </c>
      <c r="S694" s="21" t="str">
        <f>IF(T_Channel[[#This Row],[Check]]&lt;&gt;"OK","", T_Channel[[#This Row],[ChannelSymbol]] &amp; ".evtx" )</f>
        <v/>
      </c>
      <c r="T694" s="21" t="str">
        <f>IF(T_Channel[[#This Row],[Check]]&lt;&gt;"OK","", T_Channel[[#This Row],[LogFolder]] &amp; "\" &amp; T_Channel[[#This Row],[LogFile]])</f>
        <v/>
      </c>
      <c r="U694" s="21" t="str">
        <f>IF(T_Channel[[#This Row],[Safekeeping of logs]]="","",VLOOKUP(T_Channel[[#This Row],[Safekeeping of logs]],T_List_LogMode[],2,FALSE))</f>
        <v/>
      </c>
      <c r="V6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5" spans="2:22" x14ac:dyDescent="0.25">
      <c r="B695" s="7"/>
      <c r="C695" s="7"/>
      <c r="D695" s="7"/>
      <c r="E695" s="7"/>
      <c r="F695" s="6"/>
      <c r="G695" s="6"/>
      <c r="H6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5" s="22"/>
      <c r="J695" s="7"/>
      <c r="K695" s="43"/>
      <c r="L6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5" s="27" t="str">
        <f>IF(T_Channel[[#This Row],[ProviderName]]="","",COUNTIF($L$12:$L$9999,T_Channel[[#This Row],[ProviderName]]))</f>
        <v/>
      </c>
      <c r="N695" s="27" t="str">
        <f>IF(T_Channel[[#This Row],[Query]]="","Empty","Defined")</f>
        <v>Empty</v>
      </c>
      <c r="O6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5" s="21" t="str">
        <f>IF(T_Channel[[#This Row],[Check]]&lt;&gt;"OK","",ReferenceData!$L$5 &amp; "\" &amp; T_Channel[[#This Row],[ChannelNameFolder1]] &amp; "\" &amp; T_Channel[[#This Row],[ChannelNameFolder2]])</f>
        <v/>
      </c>
      <c r="S695" s="21" t="str">
        <f>IF(T_Channel[[#This Row],[Check]]&lt;&gt;"OK","", T_Channel[[#This Row],[ChannelSymbol]] &amp; ".evtx" )</f>
        <v/>
      </c>
      <c r="T695" s="21" t="str">
        <f>IF(T_Channel[[#This Row],[Check]]&lt;&gt;"OK","", T_Channel[[#This Row],[LogFolder]] &amp; "\" &amp; T_Channel[[#This Row],[LogFile]])</f>
        <v/>
      </c>
      <c r="U695" s="21" t="str">
        <f>IF(T_Channel[[#This Row],[Safekeeping of logs]]="","",VLOOKUP(T_Channel[[#This Row],[Safekeeping of logs]],T_List_LogMode[],2,FALSE))</f>
        <v/>
      </c>
      <c r="V6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6" spans="2:22" x14ac:dyDescent="0.25">
      <c r="B696" s="7"/>
      <c r="C696" s="7"/>
      <c r="D696" s="7"/>
      <c r="E696" s="7"/>
      <c r="F696" s="6"/>
      <c r="G696" s="6"/>
      <c r="H6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6" s="22"/>
      <c r="J696" s="7"/>
      <c r="K696" s="43"/>
      <c r="L6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6" s="27" t="str">
        <f>IF(T_Channel[[#This Row],[ProviderName]]="","",COUNTIF($L$12:$L$9999,T_Channel[[#This Row],[ProviderName]]))</f>
        <v/>
      </c>
      <c r="N696" s="27" t="str">
        <f>IF(T_Channel[[#This Row],[Query]]="","Empty","Defined")</f>
        <v>Empty</v>
      </c>
      <c r="O6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6" s="21" t="str">
        <f>IF(T_Channel[[#This Row],[Check]]&lt;&gt;"OK","",ReferenceData!$L$5 &amp; "\" &amp; T_Channel[[#This Row],[ChannelNameFolder1]] &amp; "\" &amp; T_Channel[[#This Row],[ChannelNameFolder2]])</f>
        <v/>
      </c>
      <c r="S696" s="21" t="str">
        <f>IF(T_Channel[[#This Row],[Check]]&lt;&gt;"OK","", T_Channel[[#This Row],[ChannelSymbol]] &amp; ".evtx" )</f>
        <v/>
      </c>
      <c r="T696" s="21" t="str">
        <f>IF(T_Channel[[#This Row],[Check]]&lt;&gt;"OK","", T_Channel[[#This Row],[LogFolder]] &amp; "\" &amp; T_Channel[[#This Row],[LogFile]])</f>
        <v/>
      </c>
      <c r="U696" s="21" t="str">
        <f>IF(T_Channel[[#This Row],[Safekeeping of logs]]="","",VLOOKUP(T_Channel[[#This Row],[Safekeeping of logs]],T_List_LogMode[],2,FALSE))</f>
        <v/>
      </c>
      <c r="V6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7" spans="2:22" x14ac:dyDescent="0.25">
      <c r="B697" s="7"/>
      <c r="C697" s="7"/>
      <c r="D697" s="7"/>
      <c r="E697" s="7"/>
      <c r="F697" s="6"/>
      <c r="G697" s="6"/>
      <c r="H6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7" s="22"/>
      <c r="J697" s="7"/>
      <c r="K697" s="43"/>
      <c r="L6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7" s="27" t="str">
        <f>IF(T_Channel[[#This Row],[ProviderName]]="","",COUNTIF($L$12:$L$9999,T_Channel[[#This Row],[ProviderName]]))</f>
        <v/>
      </c>
      <c r="N697" s="27" t="str">
        <f>IF(T_Channel[[#This Row],[Query]]="","Empty","Defined")</f>
        <v>Empty</v>
      </c>
      <c r="O6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7" s="21" t="str">
        <f>IF(T_Channel[[#This Row],[Check]]&lt;&gt;"OK","",ReferenceData!$L$5 &amp; "\" &amp; T_Channel[[#This Row],[ChannelNameFolder1]] &amp; "\" &amp; T_Channel[[#This Row],[ChannelNameFolder2]])</f>
        <v/>
      </c>
      <c r="S697" s="21" t="str">
        <f>IF(T_Channel[[#This Row],[Check]]&lt;&gt;"OK","", T_Channel[[#This Row],[ChannelSymbol]] &amp; ".evtx" )</f>
        <v/>
      </c>
      <c r="T697" s="21" t="str">
        <f>IF(T_Channel[[#This Row],[Check]]&lt;&gt;"OK","", T_Channel[[#This Row],[LogFolder]] &amp; "\" &amp; T_Channel[[#This Row],[LogFile]])</f>
        <v/>
      </c>
      <c r="U697" s="21" t="str">
        <f>IF(T_Channel[[#This Row],[Safekeeping of logs]]="","",VLOOKUP(T_Channel[[#This Row],[Safekeeping of logs]],T_List_LogMode[],2,FALSE))</f>
        <v/>
      </c>
      <c r="V6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8" spans="2:22" x14ac:dyDescent="0.25">
      <c r="B698" s="7"/>
      <c r="C698" s="7"/>
      <c r="D698" s="7"/>
      <c r="E698" s="7"/>
      <c r="F698" s="6"/>
      <c r="G698" s="6"/>
      <c r="H6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8" s="22"/>
      <c r="J698" s="7"/>
      <c r="K698" s="43"/>
      <c r="L6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8" s="27" t="str">
        <f>IF(T_Channel[[#This Row],[ProviderName]]="","",COUNTIF($L$12:$L$9999,T_Channel[[#This Row],[ProviderName]]))</f>
        <v/>
      </c>
      <c r="N698" s="27" t="str">
        <f>IF(T_Channel[[#This Row],[Query]]="","Empty","Defined")</f>
        <v>Empty</v>
      </c>
      <c r="O6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8" s="21" t="str">
        <f>IF(T_Channel[[#This Row],[Check]]&lt;&gt;"OK","",ReferenceData!$L$5 &amp; "\" &amp; T_Channel[[#This Row],[ChannelNameFolder1]] &amp; "\" &amp; T_Channel[[#This Row],[ChannelNameFolder2]])</f>
        <v/>
      </c>
      <c r="S698" s="21" t="str">
        <f>IF(T_Channel[[#This Row],[Check]]&lt;&gt;"OK","", T_Channel[[#This Row],[ChannelSymbol]] &amp; ".evtx" )</f>
        <v/>
      </c>
      <c r="T698" s="21" t="str">
        <f>IF(T_Channel[[#This Row],[Check]]&lt;&gt;"OK","", T_Channel[[#This Row],[LogFolder]] &amp; "\" &amp; T_Channel[[#This Row],[LogFile]])</f>
        <v/>
      </c>
      <c r="U698" s="21" t="str">
        <f>IF(T_Channel[[#This Row],[Safekeeping of logs]]="","",VLOOKUP(T_Channel[[#This Row],[Safekeeping of logs]],T_List_LogMode[],2,FALSE))</f>
        <v/>
      </c>
      <c r="V6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699" spans="2:22" x14ac:dyDescent="0.25">
      <c r="B699" s="7"/>
      <c r="C699" s="7"/>
      <c r="D699" s="7"/>
      <c r="E699" s="7"/>
      <c r="F699" s="6"/>
      <c r="G699" s="6"/>
      <c r="H6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699" s="22"/>
      <c r="J699" s="7"/>
      <c r="K699" s="43"/>
      <c r="L6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699" s="27" t="str">
        <f>IF(T_Channel[[#This Row],[ProviderName]]="","",COUNTIF($L$12:$L$9999,T_Channel[[#This Row],[ProviderName]]))</f>
        <v/>
      </c>
      <c r="N699" s="27" t="str">
        <f>IF(T_Channel[[#This Row],[Query]]="","Empty","Defined")</f>
        <v>Empty</v>
      </c>
      <c r="O6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69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6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699" s="21" t="str">
        <f>IF(T_Channel[[#This Row],[Check]]&lt;&gt;"OK","",ReferenceData!$L$5 &amp; "\" &amp; T_Channel[[#This Row],[ChannelNameFolder1]] &amp; "\" &amp; T_Channel[[#This Row],[ChannelNameFolder2]])</f>
        <v/>
      </c>
      <c r="S699" s="21" t="str">
        <f>IF(T_Channel[[#This Row],[Check]]&lt;&gt;"OK","", T_Channel[[#This Row],[ChannelSymbol]] &amp; ".evtx" )</f>
        <v/>
      </c>
      <c r="T699" s="21" t="str">
        <f>IF(T_Channel[[#This Row],[Check]]&lt;&gt;"OK","", T_Channel[[#This Row],[LogFolder]] &amp; "\" &amp; T_Channel[[#This Row],[LogFile]])</f>
        <v/>
      </c>
      <c r="U699" s="21" t="str">
        <f>IF(T_Channel[[#This Row],[Safekeeping of logs]]="","",VLOOKUP(T_Channel[[#This Row],[Safekeeping of logs]],T_List_LogMode[],2,FALSE))</f>
        <v/>
      </c>
      <c r="V6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0" spans="2:22" x14ac:dyDescent="0.25">
      <c r="B700" s="7"/>
      <c r="C700" s="7"/>
      <c r="D700" s="7"/>
      <c r="E700" s="7"/>
      <c r="F700" s="6"/>
      <c r="G700" s="6"/>
      <c r="H7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0" s="22"/>
      <c r="J700" s="7"/>
      <c r="K700" s="43"/>
      <c r="L7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0" s="27" t="str">
        <f>IF(T_Channel[[#This Row],[ProviderName]]="","",COUNTIF($L$12:$L$9999,T_Channel[[#This Row],[ProviderName]]))</f>
        <v/>
      </c>
      <c r="N700" s="27" t="str">
        <f>IF(T_Channel[[#This Row],[Query]]="","Empty","Defined")</f>
        <v>Empty</v>
      </c>
      <c r="O7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0" s="21" t="str">
        <f>IF(T_Channel[[#This Row],[Check]]&lt;&gt;"OK","",ReferenceData!$L$5 &amp; "\" &amp; T_Channel[[#This Row],[ChannelNameFolder1]] &amp; "\" &amp; T_Channel[[#This Row],[ChannelNameFolder2]])</f>
        <v/>
      </c>
      <c r="S700" s="21" t="str">
        <f>IF(T_Channel[[#This Row],[Check]]&lt;&gt;"OK","", T_Channel[[#This Row],[ChannelSymbol]] &amp; ".evtx" )</f>
        <v/>
      </c>
      <c r="T700" s="21" t="str">
        <f>IF(T_Channel[[#This Row],[Check]]&lt;&gt;"OK","", T_Channel[[#This Row],[LogFolder]] &amp; "\" &amp; T_Channel[[#This Row],[LogFile]])</f>
        <v/>
      </c>
      <c r="U700" s="21" t="str">
        <f>IF(T_Channel[[#This Row],[Safekeeping of logs]]="","",VLOOKUP(T_Channel[[#This Row],[Safekeeping of logs]],T_List_LogMode[],2,FALSE))</f>
        <v/>
      </c>
      <c r="V7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1" spans="2:22" x14ac:dyDescent="0.25">
      <c r="B701" s="7"/>
      <c r="C701" s="7"/>
      <c r="D701" s="7"/>
      <c r="E701" s="7"/>
      <c r="F701" s="6"/>
      <c r="G701" s="6"/>
      <c r="H7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1" s="22"/>
      <c r="J701" s="7"/>
      <c r="K701" s="43"/>
      <c r="L7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1" s="27" t="str">
        <f>IF(T_Channel[[#This Row],[ProviderName]]="","",COUNTIF($L$12:$L$9999,T_Channel[[#This Row],[ProviderName]]))</f>
        <v/>
      </c>
      <c r="N701" s="27" t="str">
        <f>IF(T_Channel[[#This Row],[Query]]="","Empty","Defined")</f>
        <v>Empty</v>
      </c>
      <c r="O7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1" s="21" t="str">
        <f>IF(T_Channel[[#This Row],[Check]]&lt;&gt;"OK","",ReferenceData!$L$5 &amp; "\" &amp; T_Channel[[#This Row],[ChannelNameFolder1]] &amp; "\" &amp; T_Channel[[#This Row],[ChannelNameFolder2]])</f>
        <v/>
      </c>
      <c r="S701" s="21" t="str">
        <f>IF(T_Channel[[#This Row],[Check]]&lt;&gt;"OK","", T_Channel[[#This Row],[ChannelSymbol]] &amp; ".evtx" )</f>
        <v/>
      </c>
      <c r="T701" s="21" t="str">
        <f>IF(T_Channel[[#This Row],[Check]]&lt;&gt;"OK","", T_Channel[[#This Row],[LogFolder]] &amp; "\" &amp; T_Channel[[#This Row],[LogFile]])</f>
        <v/>
      </c>
      <c r="U701" s="21" t="str">
        <f>IF(T_Channel[[#This Row],[Safekeeping of logs]]="","",VLOOKUP(T_Channel[[#This Row],[Safekeeping of logs]],T_List_LogMode[],2,FALSE))</f>
        <v/>
      </c>
      <c r="V7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2" spans="2:22" x14ac:dyDescent="0.25">
      <c r="B702" s="7"/>
      <c r="C702" s="7"/>
      <c r="D702" s="7"/>
      <c r="E702" s="7"/>
      <c r="F702" s="6"/>
      <c r="G702" s="6"/>
      <c r="H7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2" s="22"/>
      <c r="J702" s="7"/>
      <c r="K702" s="43"/>
      <c r="L7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2" s="27" t="str">
        <f>IF(T_Channel[[#This Row],[ProviderName]]="","",COUNTIF($L$12:$L$9999,T_Channel[[#This Row],[ProviderName]]))</f>
        <v/>
      </c>
      <c r="N702" s="27" t="str">
        <f>IF(T_Channel[[#This Row],[Query]]="","Empty","Defined")</f>
        <v>Empty</v>
      </c>
      <c r="O7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2" s="21" t="str">
        <f>IF(T_Channel[[#This Row],[Check]]&lt;&gt;"OK","",ReferenceData!$L$5 &amp; "\" &amp; T_Channel[[#This Row],[ChannelNameFolder1]] &amp; "\" &amp; T_Channel[[#This Row],[ChannelNameFolder2]])</f>
        <v/>
      </c>
      <c r="S702" s="21" t="str">
        <f>IF(T_Channel[[#This Row],[Check]]&lt;&gt;"OK","", T_Channel[[#This Row],[ChannelSymbol]] &amp; ".evtx" )</f>
        <v/>
      </c>
      <c r="T702" s="21" t="str">
        <f>IF(T_Channel[[#This Row],[Check]]&lt;&gt;"OK","", T_Channel[[#This Row],[LogFolder]] &amp; "\" &amp; T_Channel[[#This Row],[LogFile]])</f>
        <v/>
      </c>
      <c r="U702" s="21" t="str">
        <f>IF(T_Channel[[#This Row],[Safekeeping of logs]]="","",VLOOKUP(T_Channel[[#This Row],[Safekeeping of logs]],T_List_LogMode[],2,FALSE))</f>
        <v/>
      </c>
      <c r="V7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3" spans="2:22" x14ac:dyDescent="0.25">
      <c r="B703" s="7"/>
      <c r="C703" s="7"/>
      <c r="D703" s="7"/>
      <c r="E703" s="7"/>
      <c r="F703" s="6"/>
      <c r="G703" s="6"/>
      <c r="H7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3" s="22"/>
      <c r="J703" s="7"/>
      <c r="K703" s="43"/>
      <c r="L7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3" s="27" t="str">
        <f>IF(T_Channel[[#This Row],[ProviderName]]="","",COUNTIF($L$12:$L$9999,T_Channel[[#This Row],[ProviderName]]))</f>
        <v/>
      </c>
      <c r="N703" s="27" t="str">
        <f>IF(T_Channel[[#This Row],[Query]]="","Empty","Defined")</f>
        <v>Empty</v>
      </c>
      <c r="O7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3" s="21" t="str">
        <f>IF(T_Channel[[#This Row],[Check]]&lt;&gt;"OK","",ReferenceData!$L$5 &amp; "\" &amp; T_Channel[[#This Row],[ChannelNameFolder1]] &amp; "\" &amp; T_Channel[[#This Row],[ChannelNameFolder2]])</f>
        <v/>
      </c>
      <c r="S703" s="21" t="str">
        <f>IF(T_Channel[[#This Row],[Check]]&lt;&gt;"OK","", T_Channel[[#This Row],[ChannelSymbol]] &amp; ".evtx" )</f>
        <v/>
      </c>
      <c r="T703" s="21" t="str">
        <f>IF(T_Channel[[#This Row],[Check]]&lt;&gt;"OK","", T_Channel[[#This Row],[LogFolder]] &amp; "\" &amp; T_Channel[[#This Row],[LogFile]])</f>
        <v/>
      </c>
      <c r="U703" s="21" t="str">
        <f>IF(T_Channel[[#This Row],[Safekeeping of logs]]="","",VLOOKUP(T_Channel[[#This Row],[Safekeeping of logs]],T_List_LogMode[],2,FALSE))</f>
        <v/>
      </c>
      <c r="V7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4" spans="2:22" x14ac:dyDescent="0.25">
      <c r="B704" s="7"/>
      <c r="C704" s="7"/>
      <c r="D704" s="7"/>
      <c r="E704" s="7"/>
      <c r="F704" s="6"/>
      <c r="G704" s="6"/>
      <c r="H7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4" s="22"/>
      <c r="J704" s="7"/>
      <c r="K704" s="43"/>
      <c r="L7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4" s="27" t="str">
        <f>IF(T_Channel[[#This Row],[ProviderName]]="","",COUNTIF($L$12:$L$9999,T_Channel[[#This Row],[ProviderName]]))</f>
        <v/>
      </c>
      <c r="N704" s="27" t="str">
        <f>IF(T_Channel[[#This Row],[Query]]="","Empty","Defined")</f>
        <v>Empty</v>
      </c>
      <c r="O7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4" s="21" t="str">
        <f>IF(T_Channel[[#This Row],[Check]]&lt;&gt;"OK","",ReferenceData!$L$5 &amp; "\" &amp; T_Channel[[#This Row],[ChannelNameFolder1]] &amp; "\" &amp; T_Channel[[#This Row],[ChannelNameFolder2]])</f>
        <v/>
      </c>
      <c r="S704" s="21" t="str">
        <f>IF(T_Channel[[#This Row],[Check]]&lt;&gt;"OK","", T_Channel[[#This Row],[ChannelSymbol]] &amp; ".evtx" )</f>
        <v/>
      </c>
      <c r="T704" s="21" t="str">
        <f>IF(T_Channel[[#This Row],[Check]]&lt;&gt;"OK","", T_Channel[[#This Row],[LogFolder]] &amp; "\" &amp; T_Channel[[#This Row],[LogFile]])</f>
        <v/>
      </c>
      <c r="U704" s="21" t="str">
        <f>IF(T_Channel[[#This Row],[Safekeeping of logs]]="","",VLOOKUP(T_Channel[[#This Row],[Safekeeping of logs]],T_List_LogMode[],2,FALSE))</f>
        <v/>
      </c>
      <c r="V7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5" spans="2:22" x14ac:dyDescent="0.25">
      <c r="B705" s="7"/>
      <c r="C705" s="7"/>
      <c r="D705" s="7"/>
      <c r="E705" s="7"/>
      <c r="F705" s="6"/>
      <c r="G705" s="6"/>
      <c r="H7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5" s="22"/>
      <c r="J705" s="7"/>
      <c r="K705" s="43"/>
      <c r="L7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5" s="27" t="str">
        <f>IF(T_Channel[[#This Row],[ProviderName]]="","",COUNTIF($L$12:$L$9999,T_Channel[[#This Row],[ProviderName]]))</f>
        <v/>
      </c>
      <c r="N705" s="27" t="str">
        <f>IF(T_Channel[[#This Row],[Query]]="","Empty","Defined")</f>
        <v>Empty</v>
      </c>
      <c r="O7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5" s="21" t="str">
        <f>IF(T_Channel[[#This Row],[Check]]&lt;&gt;"OK","",ReferenceData!$L$5 &amp; "\" &amp; T_Channel[[#This Row],[ChannelNameFolder1]] &amp; "\" &amp; T_Channel[[#This Row],[ChannelNameFolder2]])</f>
        <v/>
      </c>
      <c r="S705" s="21" t="str">
        <f>IF(T_Channel[[#This Row],[Check]]&lt;&gt;"OK","", T_Channel[[#This Row],[ChannelSymbol]] &amp; ".evtx" )</f>
        <v/>
      </c>
      <c r="T705" s="21" t="str">
        <f>IF(T_Channel[[#This Row],[Check]]&lt;&gt;"OK","", T_Channel[[#This Row],[LogFolder]] &amp; "\" &amp; T_Channel[[#This Row],[LogFile]])</f>
        <v/>
      </c>
      <c r="U705" s="21" t="str">
        <f>IF(T_Channel[[#This Row],[Safekeeping of logs]]="","",VLOOKUP(T_Channel[[#This Row],[Safekeeping of logs]],T_List_LogMode[],2,FALSE))</f>
        <v/>
      </c>
      <c r="V7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6" spans="2:22" x14ac:dyDescent="0.25">
      <c r="B706" s="7"/>
      <c r="C706" s="7"/>
      <c r="D706" s="7"/>
      <c r="E706" s="7"/>
      <c r="F706" s="6"/>
      <c r="G706" s="6"/>
      <c r="H7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6" s="22"/>
      <c r="J706" s="7"/>
      <c r="K706" s="43"/>
      <c r="L7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6" s="27" t="str">
        <f>IF(T_Channel[[#This Row],[ProviderName]]="","",COUNTIF($L$12:$L$9999,T_Channel[[#This Row],[ProviderName]]))</f>
        <v/>
      </c>
      <c r="N706" s="27" t="str">
        <f>IF(T_Channel[[#This Row],[Query]]="","Empty","Defined")</f>
        <v>Empty</v>
      </c>
      <c r="O7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6" s="21" t="str">
        <f>IF(T_Channel[[#This Row],[Check]]&lt;&gt;"OK","",ReferenceData!$L$5 &amp; "\" &amp; T_Channel[[#This Row],[ChannelNameFolder1]] &amp; "\" &amp; T_Channel[[#This Row],[ChannelNameFolder2]])</f>
        <v/>
      </c>
      <c r="S706" s="21" t="str">
        <f>IF(T_Channel[[#This Row],[Check]]&lt;&gt;"OK","", T_Channel[[#This Row],[ChannelSymbol]] &amp; ".evtx" )</f>
        <v/>
      </c>
      <c r="T706" s="21" t="str">
        <f>IF(T_Channel[[#This Row],[Check]]&lt;&gt;"OK","", T_Channel[[#This Row],[LogFolder]] &amp; "\" &amp; T_Channel[[#This Row],[LogFile]])</f>
        <v/>
      </c>
      <c r="U706" s="21" t="str">
        <f>IF(T_Channel[[#This Row],[Safekeeping of logs]]="","",VLOOKUP(T_Channel[[#This Row],[Safekeeping of logs]],T_List_LogMode[],2,FALSE))</f>
        <v/>
      </c>
      <c r="V7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7" spans="2:22" x14ac:dyDescent="0.25">
      <c r="B707" s="7"/>
      <c r="C707" s="7"/>
      <c r="D707" s="7"/>
      <c r="E707" s="7"/>
      <c r="F707" s="6"/>
      <c r="G707" s="6"/>
      <c r="H7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7" s="22"/>
      <c r="J707" s="7"/>
      <c r="K707" s="43"/>
      <c r="L7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7" s="27" t="str">
        <f>IF(T_Channel[[#This Row],[ProviderName]]="","",COUNTIF($L$12:$L$9999,T_Channel[[#This Row],[ProviderName]]))</f>
        <v/>
      </c>
      <c r="N707" s="27" t="str">
        <f>IF(T_Channel[[#This Row],[Query]]="","Empty","Defined")</f>
        <v>Empty</v>
      </c>
      <c r="O7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7" s="21" t="str">
        <f>IF(T_Channel[[#This Row],[Check]]&lt;&gt;"OK","",ReferenceData!$L$5 &amp; "\" &amp; T_Channel[[#This Row],[ChannelNameFolder1]] &amp; "\" &amp; T_Channel[[#This Row],[ChannelNameFolder2]])</f>
        <v/>
      </c>
      <c r="S707" s="21" t="str">
        <f>IF(T_Channel[[#This Row],[Check]]&lt;&gt;"OK","", T_Channel[[#This Row],[ChannelSymbol]] &amp; ".evtx" )</f>
        <v/>
      </c>
      <c r="T707" s="21" t="str">
        <f>IF(T_Channel[[#This Row],[Check]]&lt;&gt;"OK","", T_Channel[[#This Row],[LogFolder]] &amp; "\" &amp; T_Channel[[#This Row],[LogFile]])</f>
        <v/>
      </c>
      <c r="U707" s="21" t="str">
        <f>IF(T_Channel[[#This Row],[Safekeeping of logs]]="","",VLOOKUP(T_Channel[[#This Row],[Safekeeping of logs]],T_List_LogMode[],2,FALSE))</f>
        <v/>
      </c>
      <c r="V7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8" spans="2:22" x14ac:dyDescent="0.25">
      <c r="B708" s="7"/>
      <c r="C708" s="7"/>
      <c r="D708" s="7"/>
      <c r="E708" s="7"/>
      <c r="F708" s="6"/>
      <c r="G708" s="6"/>
      <c r="H7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8" s="22"/>
      <c r="J708" s="7"/>
      <c r="K708" s="43"/>
      <c r="L7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8" s="27" t="str">
        <f>IF(T_Channel[[#This Row],[ProviderName]]="","",COUNTIF($L$12:$L$9999,T_Channel[[#This Row],[ProviderName]]))</f>
        <v/>
      </c>
      <c r="N708" s="27" t="str">
        <f>IF(T_Channel[[#This Row],[Query]]="","Empty","Defined")</f>
        <v>Empty</v>
      </c>
      <c r="O7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8" s="21" t="str">
        <f>IF(T_Channel[[#This Row],[Check]]&lt;&gt;"OK","",ReferenceData!$L$5 &amp; "\" &amp; T_Channel[[#This Row],[ChannelNameFolder1]] &amp; "\" &amp; T_Channel[[#This Row],[ChannelNameFolder2]])</f>
        <v/>
      </c>
      <c r="S708" s="21" t="str">
        <f>IF(T_Channel[[#This Row],[Check]]&lt;&gt;"OK","", T_Channel[[#This Row],[ChannelSymbol]] &amp; ".evtx" )</f>
        <v/>
      </c>
      <c r="T708" s="21" t="str">
        <f>IF(T_Channel[[#This Row],[Check]]&lt;&gt;"OK","", T_Channel[[#This Row],[LogFolder]] &amp; "\" &amp; T_Channel[[#This Row],[LogFile]])</f>
        <v/>
      </c>
      <c r="U708" s="21" t="str">
        <f>IF(T_Channel[[#This Row],[Safekeeping of logs]]="","",VLOOKUP(T_Channel[[#This Row],[Safekeeping of logs]],T_List_LogMode[],2,FALSE))</f>
        <v/>
      </c>
      <c r="V7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09" spans="2:22" x14ac:dyDescent="0.25">
      <c r="B709" s="7"/>
      <c r="C709" s="7"/>
      <c r="D709" s="7"/>
      <c r="E709" s="7"/>
      <c r="F709" s="6"/>
      <c r="G709" s="6"/>
      <c r="H7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09" s="22"/>
      <c r="J709" s="7"/>
      <c r="K709" s="43"/>
      <c r="L7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09" s="27" t="str">
        <f>IF(T_Channel[[#This Row],[ProviderName]]="","",COUNTIF($L$12:$L$9999,T_Channel[[#This Row],[ProviderName]]))</f>
        <v/>
      </c>
      <c r="N709" s="27" t="str">
        <f>IF(T_Channel[[#This Row],[Query]]="","Empty","Defined")</f>
        <v>Empty</v>
      </c>
      <c r="O7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0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09" s="21" t="str">
        <f>IF(T_Channel[[#This Row],[Check]]&lt;&gt;"OK","",ReferenceData!$L$5 &amp; "\" &amp; T_Channel[[#This Row],[ChannelNameFolder1]] &amp; "\" &amp; T_Channel[[#This Row],[ChannelNameFolder2]])</f>
        <v/>
      </c>
      <c r="S709" s="21" t="str">
        <f>IF(T_Channel[[#This Row],[Check]]&lt;&gt;"OK","", T_Channel[[#This Row],[ChannelSymbol]] &amp; ".evtx" )</f>
        <v/>
      </c>
      <c r="T709" s="21" t="str">
        <f>IF(T_Channel[[#This Row],[Check]]&lt;&gt;"OK","", T_Channel[[#This Row],[LogFolder]] &amp; "\" &amp; T_Channel[[#This Row],[LogFile]])</f>
        <v/>
      </c>
      <c r="U709" s="21" t="str">
        <f>IF(T_Channel[[#This Row],[Safekeeping of logs]]="","",VLOOKUP(T_Channel[[#This Row],[Safekeeping of logs]],T_List_LogMode[],2,FALSE))</f>
        <v/>
      </c>
      <c r="V7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0" spans="2:22" x14ac:dyDescent="0.25">
      <c r="B710" s="7"/>
      <c r="C710" s="7"/>
      <c r="D710" s="7"/>
      <c r="E710" s="7"/>
      <c r="F710" s="6"/>
      <c r="G710" s="6"/>
      <c r="H7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0" s="22"/>
      <c r="J710" s="7"/>
      <c r="K710" s="43"/>
      <c r="L7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0" s="27" t="str">
        <f>IF(T_Channel[[#This Row],[ProviderName]]="","",COUNTIF($L$12:$L$9999,T_Channel[[#This Row],[ProviderName]]))</f>
        <v/>
      </c>
      <c r="N710" s="27" t="str">
        <f>IF(T_Channel[[#This Row],[Query]]="","Empty","Defined")</f>
        <v>Empty</v>
      </c>
      <c r="O7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0" s="21" t="str">
        <f>IF(T_Channel[[#This Row],[Check]]&lt;&gt;"OK","",ReferenceData!$L$5 &amp; "\" &amp; T_Channel[[#This Row],[ChannelNameFolder1]] &amp; "\" &amp; T_Channel[[#This Row],[ChannelNameFolder2]])</f>
        <v/>
      </c>
      <c r="S710" s="21" t="str">
        <f>IF(T_Channel[[#This Row],[Check]]&lt;&gt;"OK","", T_Channel[[#This Row],[ChannelSymbol]] &amp; ".evtx" )</f>
        <v/>
      </c>
      <c r="T710" s="21" t="str">
        <f>IF(T_Channel[[#This Row],[Check]]&lt;&gt;"OK","", T_Channel[[#This Row],[LogFolder]] &amp; "\" &amp; T_Channel[[#This Row],[LogFile]])</f>
        <v/>
      </c>
      <c r="U710" s="21" t="str">
        <f>IF(T_Channel[[#This Row],[Safekeeping of logs]]="","",VLOOKUP(T_Channel[[#This Row],[Safekeeping of logs]],T_List_LogMode[],2,FALSE))</f>
        <v/>
      </c>
      <c r="V7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1" spans="2:22" x14ac:dyDescent="0.25">
      <c r="B711" s="7"/>
      <c r="C711" s="7"/>
      <c r="D711" s="7"/>
      <c r="E711" s="7"/>
      <c r="F711" s="6"/>
      <c r="G711" s="6"/>
      <c r="H7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1" s="22"/>
      <c r="J711" s="7"/>
      <c r="K711" s="43"/>
      <c r="L7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1" s="27" t="str">
        <f>IF(T_Channel[[#This Row],[ProviderName]]="","",COUNTIF($L$12:$L$9999,T_Channel[[#This Row],[ProviderName]]))</f>
        <v/>
      </c>
      <c r="N711" s="27" t="str">
        <f>IF(T_Channel[[#This Row],[Query]]="","Empty","Defined")</f>
        <v>Empty</v>
      </c>
      <c r="O7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1" s="21" t="str">
        <f>IF(T_Channel[[#This Row],[Check]]&lt;&gt;"OK","",ReferenceData!$L$5 &amp; "\" &amp; T_Channel[[#This Row],[ChannelNameFolder1]] &amp; "\" &amp; T_Channel[[#This Row],[ChannelNameFolder2]])</f>
        <v/>
      </c>
      <c r="S711" s="21" t="str">
        <f>IF(T_Channel[[#This Row],[Check]]&lt;&gt;"OK","", T_Channel[[#This Row],[ChannelSymbol]] &amp; ".evtx" )</f>
        <v/>
      </c>
      <c r="T711" s="21" t="str">
        <f>IF(T_Channel[[#This Row],[Check]]&lt;&gt;"OK","", T_Channel[[#This Row],[LogFolder]] &amp; "\" &amp; T_Channel[[#This Row],[LogFile]])</f>
        <v/>
      </c>
      <c r="U711" s="21" t="str">
        <f>IF(T_Channel[[#This Row],[Safekeeping of logs]]="","",VLOOKUP(T_Channel[[#This Row],[Safekeeping of logs]],T_List_LogMode[],2,FALSE))</f>
        <v/>
      </c>
      <c r="V7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2" spans="2:22" x14ac:dyDescent="0.25">
      <c r="B712" s="7"/>
      <c r="C712" s="7"/>
      <c r="D712" s="7"/>
      <c r="E712" s="7"/>
      <c r="F712" s="6"/>
      <c r="G712" s="6"/>
      <c r="H7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2" s="22"/>
      <c r="J712" s="7"/>
      <c r="K712" s="43"/>
      <c r="L7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2" s="27" t="str">
        <f>IF(T_Channel[[#This Row],[ProviderName]]="","",COUNTIF($L$12:$L$9999,T_Channel[[#This Row],[ProviderName]]))</f>
        <v/>
      </c>
      <c r="N712" s="27" t="str">
        <f>IF(T_Channel[[#This Row],[Query]]="","Empty","Defined")</f>
        <v>Empty</v>
      </c>
      <c r="O7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2" s="21" t="str">
        <f>IF(T_Channel[[#This Row],[Check]]&lt;&gt;"OK","",ReferenceData!$L$5 &amp; "\" &amp; T_Channel[[#This Row],[ChannelNameFolder1]] &amp; "\" &amp; T_Channel[[#This Row],[ChannelNameFolder2]])</f>
        <v/>
      </c>
      <c r="S712" s="21" t="str">
        <f>IF(T_Channel[[#This Row],[Check]]&lt;&gt;"OK","", T_Channel[[#This Row],[ChannelSymbol]] &amp; ".evtx" )</f>
        <v/>
      </c>
      <c r="T712" s="21" t="str">
        <f>IF(T_Channel[[#This Row],[Check]]&lt;&gt;"OK","", T_Channel[[#This Row],[LogFolder]] &amp; "\" &amp; T_Channel[[#This Row],[LogFile]])</f>
        <v/>
      </c>
      <c r="U712" s="21" t="str">
        <f>IF(T_Channel[[#This Row],[Safekeeping of logs]]="","",VLOOKUP(T_Channel[[#This Row],[Safekeeping of logs]],T_List_LogMode[],2,FALSE))</f>
        <v/>
      </c>
      <c r="V7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3" spans="2:22" x14ac:dyDescent="0.25">
      <c r="B713" s="7"/>
      <c r="C713" s="7"/>
      <c r="D713" s="7"/>
      <c r="E713" s="7"/>
      <c r="F713" s="6"/>
      <c r="G713" s="6"/>
      <c r="H7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3" s="22"/>
      <c r="J713" s="7"/>
      <c r="K713" s="43"/>
      <c r="L7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3" s="27" t="str">
        <f>IF(T_Channel[[#This Row],[ProviderName]]="","",COUNTIF($L$12:$L$9999,T_Channel[[#This Row],[ProviderName]]))</f>
        <v/>
      </c>
      <c r="N713" s="27" t="str">
        <f>IF(T_Channel[[#This Row],[Query]]="","Empty","Defined")</f>
        <v>Empty</v>
      </c>
      <c r="O7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3" s="21" t="str">
        <f>IF(T_Channel[[#This Row],[Check]]&lt;&gt;"OK","",ReferenceData!$L$5 &amp; "\" &amp; T_Channel[[#This Row],[ChannelNameFolder1]] &amp; "\" &amp; T_Channel[[#This Row],[ChannelNameFolder2]])</f>
        <v/>
      </c>
      <c r="S713" s="21" t="str">
        <f>IF(T_Channel[[#This Row],[Check]]&lt;&gt;"OK","", T_Channel[[#This Row],[ChannelSymbol]] &amp; ".evtx" )</f>
        <v/>
      </c>
      <c r="T713" s="21" t="str">
        <f>IF(T_Channel[[#This Row],[Check]]&lt;&gt;"OK","", T_Channel[[#This Row],[LogFolder]] &amp; "\" &amp; T_Channel[[#This Row],[LogFile]])</f>
        <v/>
      </c>
      <c r="U713" s="21" t="str">
        <f>IF(T_Channel[[#This Row],[Safekeeping of logs]]="","",VLOOKUP(T_Channel[[#This Row],[Safekeeping of logs]],T_List_LogMode[],2,FALSE))</f>
        <v/>
      </c>
      <c r="V7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4" spans="2:22" x14ac:dyDescent="0.25">
      <c r="B714" s="7"/>
      <c r="C714" s="7"/>
      <c r="D714" s="7"/>
      <c r="E714" s="7"/>
      <c r="F714" s="6"/>
      <c r="G714" s="6"/>
      <c r="H7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4" s="22"/>
      <c r="J714" s="7"/>
      <c r="K714" s="43"/>
      <c r="L7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4" s="27" t="str">
        <f>IF(T_Channel[[#This Row],[ProviderName]]="","",COUNTIF($L$12:$L$9999,T_Channel[[#This Row],[ProviderName]]))</f>
        <v/>
      </c>
      <c r="N714" s="27" t="str">
        <f>IF(T_Channel[[#This Row],[Query]]="","Empty","Defined")</f>
        <v>Empty</v>
      </c>
      <c r="O7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4" s="21" t="str">
        <f>IF(T_Channel[[#This Row],[Check]]&lt;&gt;"OK","",ReferenceData!$L$5 &amp; "\" &amp; T_Channel[[#This Row],[ChannelNameFolder1]] &amp; "\" &amp; T_Channel[[#This Row],[ChannelNameFolder2]])</f>
        <v/>
      </c>
      <c r="S714" s="21" t="str">
        <f>IF(T_Channel[[#This Row],[Check]]&lt;&gt;"OK","", T_Channel[[#This Row],[ChannelSymbol]] &amp; ".evtx" )</f>
        <v/>
      </c>
      <c r="T714" s="21" t="str">
        <f>IF(T_Channel[[#This Row],[Check]]&lt;&gt;"OK","", T_Channel[[#This Row],[LogFolder]] &amp; "\" &amp; T_Channel[[#This Row],[LogFile]])</f>
        <v/>
      </c>
      <c r="U714" s="21" t="str">
        <f>IF(T_Channel[[#This Row],[Safekeeping of logs]]="","",VLOOKUP(T_Channel[[#This Row],[Safekeeping of logs]],T_List_LogMode[],2,FALSE))</f>
        <v/>
      </c>
      <c r="V7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5" spans="2:22" x14ac:dyDescent="0.25">
      <c r="B715" s="7"/>
      <c r="C715" s="7"/>
      <c r="D715" s="7"/>
      <c r="E715" s="7"/>
      <c r="F715" s="6"/>
      <c r="G715" s="6"/>
      <c r="H7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5" s="22"/>
      <c r="J715" s="7"/>
      <c r="K715" s="43"/>
      <c r="L7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5" s="27" t="str">
        <f>IF(T_Channel[[#This Row],[ProviderName]]="","",COUNTIF($L$12:$L$9999,T_Channel[[#This Row],[ProviderName]]))</f>
        <v/>
      </c>
      <c r="N715" s="27" t="str">
        <f>IF(T_Channel[[#This Row],[Query]]="","Empty","Defined")</f>
        <v>Empty</v>
      </c>
      <c r="O7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5" s="21" t="str">
        <f>IF(T_Channel[[#This Row],[Check]]&lt;&gt;"OK","",ReferenceData!$L$5 &amp; "\" &amp; T_Channel[[#This Row],[ChannelNameFolder1]] &amp; "\" &amp; T_Channel[[#This Row],[ChannelNameFolder2]])</f>
        <v/>
      </c>
      <c r="S715" s="21" t="str">
        <f>IF(T_Channel[[#This Row],[Check]]&lt;&gt;"OK","", T_Channel[[#This Row],[ChannelSymbol]] &amp; ".evtx" )</f>
        <v/>
      </c>
      <c r="T715" s="21" t="str">
        <f>IF(T_Channel[[#This Row],[Check]]&lt;&gt;"OK","", T_Channel[[#This Row],[LogFolder]] &amp; "\" &amp; T_Channel[[#This Row],[LogFile]])</f>
        <v/>
      </c>
      <c r="U715" s="21" t="str">
        <f>IF(T_Channel[[#This Row],[Safekeeping of logs]]="","",VLOOKUP(T_Channel[[#This Row],[Safekeeping of logs]],T_List_LogMode[],2,FALSE))</f>
        <v/>
      </c>
      <c r="V7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6" spans="2:22" x14ac:dyDescent="0.25">
      <c r="B716" s="7"/>
      <c r="C716" s="7"/>
      <c r="D716" s="7"/>
      <c r="E716" s="7"/>
      <c r="F716" s="6"/>
      <c r="G716" s="6"/>
      <c r="H7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6" s="22"/>
      <c r="J716" s="7"/>
      <c r="K716" s="43"/>
      <c r="L7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6" s="27" t="str">
        <f>IF(T_Channel[[#This Row],[ProviderName]]="","",COUNTIF($L$12:$L$9999,T_Channel[[#This Row],[ProviderName]]))</f>
        <v/>
      </c>
      <c r="N716" s="27" t="str">
        <f>IF(T_Channel[[#This Row],[Query]]="","Empty","Defined")</f>
        <v>Empty</v>
      </c>
      <c r="O7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6" s="21" t="str">
        <f>IF(T_Channel[[#This Row],[Check]]&lt;&gt;"OK","",ReferenceData!$L$5 &amp; "\" &amp; T_Channel[[#This Row],[ChannelNameFolder1]] &amp; "\" &amp; T_Channel[[#This Row],[ChannelNameFolder2]])</f>
        <v/>
      </c>
      <c r="S716" s="21" t="str">
        <f>IF(T_Channel[[#This Row],[Check]]&lt;&gt;"OK","", T_Channel[[#This Row],[ChannelSymbol]] &amp; ".evtx" )</f>
        <v/>
      </c>
      <c r="T716" s="21" t="str">
        <f>IF(T_Channel[[#This Row],[Check]]&lt;&gt;"OK","", T_Channel[[#This Row],[LogFolder]] &amp; "\" &amp; T_Channel[[#This Row],[LogFile]])</f>
        <v/>
      </c>
      <c r="U716" s="21" t="str">
        <f>IF(T_Channel[[#This Row],[Safekeeping of logs]]="","",VLOOKUP(T_Channel[[#This Row],[Safekeeping of logs]],T_List_LogMode[],2,FALSE))</f>
        <v/>
      </c>
      <c r="V7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7" spans="2:22" x14ac:dyDescent="0.25">
      <c r="B717" s="7"/>
      <c r="C717" s="7"/>
      <c r="D717" s="7"/>
      <c r="E717" s="7"/>
      <c r="F717" s="6"/>
      <c r="G717" s="6"/>
      <c r="H7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7" s="22"/>
      <c r="J717" s="7"/>
      <c r="K717" s="43"/>
      <c r="L7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7" s="27" t="str">
        <f>IF(T_Channel[[#This Row],[ProviderName]]="","",COUNTIF($L$12:$L$9999,T_Channel[[#This Row],[ProviderName]]))</f>
        <v/>
      </c>
      <c r="N717" s="27" t="str">
        <f>IF(T_Channel[[#This Row],[Query]]="","Empty","Defined")</f>
        <v>Empty</v>
      </c>
      <c r="O7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7" s="21" t="str">
        <f>IF(T_Channel[[#This Row],[Check]]&lt;&gt;"OK","",ReferenceData!$L$5 &amp; "\" &amp; T_Channel[[#This Row],[ChannelNameFolder1]] &amp; "\" &amp; T_Channel[[#This Row],[ChannelNameFolder2]])</f>
        <v/>
      </c>
      <c r="S717" s="21" t="str">
        <f>IF(T_Channel[[#This Row],[Check]]&lt;&gt;"OK","", T_Channel[[#This Row],[ChannelSymbol]] &amp; ".evtx" )</f>
        <v/>
      </c>
      <c r="T717" s="21" t="str">
        <f>IF(T_Channel[[#This Row],[Check]]&lt;&gt;"OK","", T_Channel[[#This Row],[LogFolder]] &amp; "\" &amp; T_Channel[[#This Row],[LogFile]])</f>
        <v/>
      </c>
      <c r="U717" s="21" t="str">
        <f>IF(T_Channel[[#This Row],[Safekeeping of logs]]="","",VLOOKUP(T_Channel[[#This Row],[Safekeeping of logs]],T_List_LogMode[],2,FALSE))</f>
        <v/>
      </c>
      <c r="V7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8" spans="2:22" x14ac:dyDescent="0.25">
      <c r="B718" s="7"/>
      <c r="C718" s="7"/>
      <c r="D718" s="7"/>
      <c r="E718" s="7"/>
      <c r="F718" s="6"/>
      <c r="G718" s="6"/>
      <c r="H7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8" s="22"/>
      <c r="J718" s="7"/>
      <c r="K718" s="43"/>
      <c r="L7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8" s="27" t="str">
        <f>IF(T_Channel[[#This Row],[ProviderName]]="","",COUNTIF($L$12:$L$9999,T_Channel[[#This Row],[ProviderName]]))</f>
        <v/>
      </c>
      <c r="N718" s="27" t="str">
        <f>IF(T_Channel[[#This Row],[Query]]="","Empty","Defined")</f>
        <v>Empty</v>
      </c>
      <c r="O7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8" s="21" t="str">
        <f>IF(T_Channel[[#This Row],[Check]]&lt;&gt;"OK","",ReferenceData!$L$5 &amp; "\" &amp; T_Channel[[#This Row],[ChannelNameFolder1]] &amp; "\" &amp; T_Channel[[#This Row],[ChannelNameFolder2]])</f>
        <v/>
      </c>
      <c r="S718" s="21" t="str">
        <f>IF(T_Channel[[#This Row],[Check]]&lt;&gt;"OK","", T_Channel[[#This Row],[ChannelSymbol]] &amp; ".evtx" )</f>
        <v/>
      </c>
      <c r="T718" s="21" t="str">
        <f>IF(T_Channel[[#This Row],[Check]]&lt;&gt;"OK","", T_Channel[[#This Row],[LogFolder]] &amp; "\" &amp; T_Channel[[#This Row],[LogFile]])</f>
        <v/>
      </c>
      <c r="U718" s="21" t="str">
        <f>IF(T_Channel[[#This Row],[Safekeeping of logs]]="","",VLOOKUP(T_Channel[[#This Row],[Safekeeping of logs]],T_List_LogMode[],2,FALSE))</f>
        <v/>
      </c>
      <c r="V7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19" spans="2:22" x14ac:dyDescent="0.25">
      <c r="B719" s="7"/>
      <c r="C719" s="7"/>
      <c r="D719" s="7"/>
      <c r="E719" s="7"/>
      <c r="F719" s="6"/>
      <c r="G719" s="6"/>
      <c r="H7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19" s="22"/>
      <c r="J719" s="7"/>
      <c r="K719" s="43"/>
      <c r="L7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19" s="27" t="str">
        <f>IF(T_Channel[[#This Row],[ProviderName]]="","",COUNTIF($L$12:$L$9999,T_Channel[[#This Row],[ProviderName]]))</f>
        <v/>
      </c>
      <c r="N719" s="27" t="str">
        <f>IF(T_Channel[[#This Row],[Query]]="","Empty","Defined")</f>
        <v>Empty</v>
      </c>
      <c r="O7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19" s="21" t="str">
        <f>IF(T_Channel[[#This Row],[Check]]&lt;&gt;"OK","",ReferenceData!$L$5 &amp; "\" &amp; T_Channel[[#This Row],[ChannelNameFolder1]] &amp; "\" &amp; T_Channel[[#This Row],[ChannelNameFolder2]])</f>
        <v/>
      </c>
      <c r="S719" s="21" t="str">
        <f>IF(T_Channel[[#This Row],[Check]]&lt;&gt;"OK","", T_Channel[[#This Row],[ChannelSymbol]] &amp; ".evtx" )</f>
        <v/>
      </c>
      <c r="T719" s="21" t="str">
        <f>IF(T_Channel[[#This Row],[Check]]&lt;&gt;"OK","", T_Channel[[#This Row],[LogFolder]] &amp; "\" &amp; T_Channel[[#This Row],[LogFile]])</f>
        <v/>
      </c>
      <c r="U719" s="21" t="str">
        <f>IF(T_Channel[[#This Row],[Safekeeping of logs]]="","",VLOOKUP(T_Channel[[#This Row],[Safekeeping of logs]],T_List_LogMode[],2,FALSE))</f>
        <v/>
      </c>
      <c r="V7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0" spans="2:22" x14ac:dyDescent="0.25">
      <c r="B720" s="7"/>
      <c r="C720" s="7"/>
      <c r="D720" s="7"/>
      <c r="E720" s="7"/>
      <c r="F720" s="6"/>
      <c r="G720" s="6"/>
      <c r="H7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0" s="22"/>
      <c r="J720" s="7"/>
      <c r="K720" s="43"/>
      <c r="L7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0" s="27" t="str">
        <f>IF(T_Channel[[#This Row],[ProviderName]]="","",COUNTIF($L$12:$L$9999,T_Channel[[#This Row],[ProviderName]]))</f>
        <v/>
      </c>
      <c r="N720" s="27" t="str">
        <f>IF(T_Channel[[#This Row],[Query]]="","Empty","Defined")</f>
        <v>Empty</v>
      </c>
      <c r="O7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0" s="21" t="str">
        <f>IF(T_Channel[[#This Row],[Check]]&lt;&gt;"OK","",ReferenceData!$L$5 &amp; "\" &amp; T_Channel[[#This Row],[ChannelNameFolder1]] &amp; "\" &amp; T_Channel[[#This Row],[ChannelNameFolder2]])</f>
        <v/>
      </c>
      <c r="S720" s="21" t="str">
        <f>IF(T_Channel[[#This Row],[Check]]&lt;&gt;"OK","", T_Channel[[#This Row],[ChannelSymbol]] &amp; ".evtx" )</f>
        <v/>
      </c>
      <c r="T720" s="21" t="str">
        <f>IF(T_Channel[[#This Row],[Check]]&lt;&gt;"OK","", T_Channel[[#This Row],[LogFolder]] &amp; "\" &amp; T_Channel[[#This Row],[LogFile]])</f>
        <v/>
      </c>
      <c r="U720" s="21" t="str">
        <f>IF(T_Channel[[#This Row],[Safekeeping of logs]]="","",VLOOKUP(T_Channel[[#This Row],[Safekeeping of logs]],T_List_LogMode[],2,FALSE))</f>
        <v/>
      </c>
      <c r="V7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1" spans="2:22" x14ac:dyDescent="0.25">
      <c r="B721" s="7"/>
      <c r="C721" s="7"/>
      <c r="D721" s="7"/>
      <c r="E721" s="7"/>
      <c r="F721" s="6"/>
      <c r="G721" s="6"/>
      <c r="H7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1" s="22"/>
      <c r="J721" s="7"/>
      <c r="K721" s="43"/>
      <c r="L7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1" s="27" t="str">
        <f>IF(T_Channel[[#This Row],[ProviderName]]="","",COUNTIF($L$12:$L$9999,T_Channel[[#This Row],[ProviderName]]))</f>
        <v/>
      </c>
      <c r="N721" s="27" t="str">
        <f>IF(T_Channel[[#This Row],[Query]]="","Empty","Defined")</f>
        <v>Empty</v>
      </c>
      <c r="O7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1" s="21" t="str">
        <f>IF(T_Channel[[#This Row],[Check]]&lt;&gt;"OK","",ReferenceData!$L$5 &amp; "\" &amp; T_Channel[[#This Row],[ChannelNameFolder1]] &amp; "\" &amp; T_Channel[[#This Row],[ChannelNameFolder2]])</f>
        <v/>
      </c>
      <c r="S721" s="21" t="str">
        <f>IF(T_Channel[[#This Row],[Check]]&lt;&gt;"OK","", T_Channel[[#This Row],[ChannelSymbol]] &amp; ".evtx" )</f>
        <v/>
      </c>
      <c r="T721" s="21" t="str">
        <f>IF(T_Channel[[#This Row],[Check]]&lt;&gt;"OK","", T_Channel[[#This Row],[LogFolder]] &amp; "\" &amp; T_Channel[[#This Row],[LogFile]])</f>
        <v/>
      </c>
      <c r="U721" s="21" t="str">
        <f>IF(T_Channel[[#This Row],[Safekeeping of logs]]="","",VLOOKUP(T_Channel[[#This Row],[Safekeeping of logs]],T_List_LogMode[],2,FALSE))</f>
        <v/>
      </c>
      <c r="V7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2" spans="2:22" x14ac:dyDescent="0.25">
      <c r="B722" s="7"/>
      <c r="C722" s="7"/>
      <c r="D722" s="7"/>
      <c r="E722" s="7"/>
      <c r="F722" s="6"/>
      <c r="G722" s="6"/>
      <c r="H7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2" s="22"/>
      <c r="J722" s="7"/>
      <c r="K722" s="43"/>
      <c r="L7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2" s="27" t="str">
        <f>IF(T_Channel[[#This Row],[ProviderName]]="","",COUNTIF($L$12:$L$9999,T_Channel[[#This Row],[ProviderName]]))</f>
        <v/>
      </c>
      <c r="N722" s="27" t="str">
        <f>IF(T_Channel[[#This Row],[Query]]="","Empty","Defined")</f>
        <v>Empty</v>
      </c>
      <c r="O7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2" s="21" t="str">
        <f>IF(T_Channel[[#This Row],[Check]]&lt;&gt;"OK","",ReferenceData!$L$5 &amp; "\" &amp; T_Channel[[#This Row],[ChannelNameFolder1]] &amp; "\" &amp; T_Channel[[#This Row],[ChannelNameFolder2]])</f>
        <v/>
      </c>
      <c r="S722" s="21" t="str">
        <f>IF(T_Channel[[#This Row],[Check]]&lt;&gt;"OK","", T_Channel[[#This Row],[ChannelSymbol]] &amp; ".evtx" )</f>
        <v/>
      </c>
      <c r="T722" s="21" t="str">
        <f>IF(T_Channel[[#This Row],[Check]]&lt;&gt;"OK","", T_Channel[[#This Row],[LogFolder]] &amp; "\" &amp; T_Channel[[#This Row],[LogFile]])</f>
        <v/>
      </c>
      <c r="U722" s="21" t="str">
        <f>IF(T_Channel[[#This Row],[Safekeeping of logs]]="","",VLOOKUP(T_Channel[[#This Row],[Safekeeping of logs]],T_List_LogMode[],2,FALSE))</f>
        <v/>
      </c>
      <c r="V7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3" spans="2:22" x14ac:dyDescent="0.25">
      <c r="B723" s="7"/>
      <c r="C723" s="7"/>
      <c r="D723" s="7"/>
      <c r="E723" s="7"/>
      <c r="F723" s="6"/>
      <c r="G723" s="6"/>
      <c r="H7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3" s="22"/>
      <c r="J723" s="7"/>
      <c r="K723" s="43"/>
      <c r="L7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3" s="27" t="str">
        <f>IF(T_Channel[[#This Row],[ProviderName]]="","",COUNTIF($L$12:$L$9999,T_Channel[[#This Row],[ProviderName]]))</f>
        <v/>
      </c>
      <c r="N723" s="27" t="str">
        <f>IF(T_Channel[[#This Row],[Query]]="","Empty","Defined")</f>
        <v>Empty</v>
      </c>
      <c r="O7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3" s="21" t="str">
        <f>IF(T_Channel[[#This Row],[Check]]&lt;&gt;"OK","",ReferenceData!$L$5 &amp; "\" &amp; T_Channel[[#This Row],[ChannelNameFolder1]] &amp; "\" &amp; T_Channel[[#This Row],[ChannelNameFolder2]])</f>
        <v/>
      </c>
      <c r="S723" s="21" t="str">
        <f>IF(T_Channel[[#This Row],[Check]]&lt;&gt;"OK","", T_Channel[[#This Row],[ChannelSymbol]] &amp; ".evtx" )</f>
        <v/>
      </c>
      <c r="T723" s="21" t="str">
        <f>IF(T_Channel[[#This Row],[Check]]&lt;&gt;"OK","", T_Channel[[#This Row],[LogFolder]] &amp; "\" &amp; T_Channel[[#This Row],[LogFile]])</f>
        <v/>
      </c>
      <c r="U723" s="21" t="str">
        <f>IF(T_Channel[[#This Row],[Safekeeping of logs]]="","",VLOOKUP(T_Channel[[#This Row],[Safekeeping of logs]],T_List_LogMode[],2,FALSE))</f>
        <v/>
      </c>
      <c r="V7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4" spans="2:22" x14ac:dyDescent="0.25">
      <c r="B724" s="7"/>
      <c r="C724" s="7"/>
      <c r="D724" s="7"/>
      <c r="E724" s="7"/>
      <c r="F724" s="6"/>
      <c r="G724" s="6"/>
      <c r="H7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4" s="22"/>
      <c r="J724" s="7"/>
      <c r="K724" s="43"/>
      <c r="L7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4" s="27" t="str">
        <f>IF(T_Channel[[#This Row],[ProviderName]]="","",COUNTIF($L$12:$L$9999,T_Channel[[#This Row],[ProviderName]]))</f>
        <v/>
      </c>
      <c r="N724" s="27" t="str">
        <f>IF(T_Channel[[#This Row],[Query]]="","Empty","Defined")</f>
        <v>Empty</v>
      </c>
      <c r="O7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4" s="21" t="str">
        <f>IF(T_Channel[[#This Row],[Check]]&lt;&gt;"OK","",ReferenceData!$L$5 &amp; "\" &amp; T_Channel[[#This Row],[ChannelNameFolder1]] &amp; "\" &amp; T_Channel[[#This Row],[ChannelNameFolder2]])</f>
        <v/>
      </c>
      <c r="S724" s="21" t="str">
        <f>IF(T_Channel[[#This Row],[Check]]&lt;&gt;"OK","", T_Channel[[#This Row],[ChannelSymbol]] &amp; ".evtx" )</f>
        <v/>
      </c>
      <c r="T724" s="21" t="str">
        <f>IF(T_Channel[[#This Row],[Check]]&lt;&gt;"OK","", T_Channel[[#This Row],[LogFolder]] &amp; "\" &amp; T_Channel[[#This Row],[LogFile]])</f>
        <v/>
      </c>
      <c r="U724" s="21" t="str">
        <f>IF(T_Channel[[#This Row],[Safekeeping of logs]]="","",VLOOKUP(T_Channel[[#This Row],[Safekeeping of logs]],T_List_LogMode[],2,FALSE))</f>
        <v/>
      </c>
      <c r="V7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5" spans="2:22" x14ac:dyDescent="0.25">
      <c r="B725" s="7"/>
      <c r="C725" s="7"/>
      <c r="D725" s="7"/>
      <c r="E725" s="7"/>
      <c r="F725" s="6"/>
      <c r="G725" s="6"/>
      <c r="H7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5" s="22"/>
      <c r="J725" s="7"/>
      <c r="K725" s="43"/>
      <c r="L7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5" s="27" t="str">
        <f>IF(T_Channel[[#This Row],[ProviderName]]="","",COUNTIF($L$12:$L$9999,T_Channel[[#This Row],[ProviderName]]))</f>
        <v/>
      </c>
      <c r="N725" s="27" t="str">
        <f>IF(T_Channel[[#This Row],[Query]]="","Empty","Defined")</f>
        <v>Empty</v>
      </c>
      <c r="O7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5" s="21" t="str">
        <f>IF(T_Channel[[#This Row],[Check]]&lt;&gt;"OK","",ReferenceData!$L$5 &amp; "\" &amp; T_Channel[[#This Row],[ChannelNameFolder1]] &amp; "\" &amp; T_Channel[[#This Row],[ChannelNameFolder2]])</f>
        <v/>
      </c>
      <c r="S725" s="21" t="str">
        <f>IF(T_Channel[[#This Row],[Check]]&lt;&gt;"OK","", T_Channel[[#This Row],[ChannelSymbol]] &amp; ".evtx" )</f>
        <v/>
      </c>
      <c r="T725" s="21" t="str">
        <f>IF(T_Channel[[#This Row],[Check]]&lt;&gt;"OK","", T_Channel[[#This Row],[LogFolder]] &amp; "\" &amp; T_Channel[[#This Row],[LogFile]])</f>
        <v/>
      </c>
      <c r="U725" s="21" t="str">
        <f>IF(T_Channel[[#This Row],[Safekeeping of logs]]="","",VLOOKUP(T_Channel[[#This Row],[Safekeeping of logs]],T_List_LogMode[],2,FALSE))</f>
        <v/>
      </c>
      <c r="V7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6" spans="2:22" x14ac:dyDescent="0.25">
      <c r="B726" s="7"/>
      <c r="C726" s="7"/>
      <c r="D726" s="7"/>
      <c r="E726" s="7"/>
      <c r="F726" s="6"/>
      <c r="G726" s="6"/>
      <c r="H7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6" s="22"/>
      <c r="J726" s="7"/>
      <c r="K726" s="43"/>
      <c r="L7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6" s="27" t="str">
        <f>IF(T_Channel[[#This Row],[ProviderName]]="","",COUNTIF($L$12:$L$9999,T_Channel[[#This Row],[ProviderName]]))</f>
        <v/>
      </c>
      <c r="N726" s="27" t="str">
        <f>IF(T_Channel[[#This Row],[Query]]="","Empty","Defined")</f>
        <v>Empty</v>
      </c>
      <c r="O7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6" s="21" t="str">
        <f>IF(T_Channel[[#This Row],[Check]]&lt;&gt;"OK","",ReferenceData!$L$5 &amp; "\" &amp; T_Channel[[#This Row],[ChannelNameFolder1]] &amp; "\" &amp; T_Channel[[#This Row],[ChannelNameFolder2]])</f>
        <v/>
      </c>
      <c r="S726" s="21" t="str">
        <f>IF(T_Channel[[#This Row],[Check]]&lt;&gt;"OK","", T_Channel[[#This Row],[ChannelSymbol]] &amp; ".evtx" )</f>
        <v/>
      </c>
      <c r="T726" s="21" t="str">
        <f>IF(T_Channel[[#This Row],[Check]]&lt;&gt;"OK","", T_Channel[[#This Row],[LogFolder]] &amp; "\" &amp; T_Channel[[#This Row],[LogFile]])</f>
        <v/>
      </c>
      <c r="U726" s="21" t="str">
        <f>IF(T_Channel[[#This Row],[Safekeeping of logs]]="","",VLOOKUP(T_Channel[[#This Row],[Safekeeping of logs]],T_List_LogMode[],2,FALSE))</f>
        <v/>
      </c>
      <c r="V7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7" spans="2:22" x14ac:dyDescent="0.25">
      <c r="B727" s="7"/>
      <c r="C727" s="7"/>
      <c r="D727" s="7"/>
      <c r="E727" s="7"/>
      <c r="F727" s="6"/>
      <c r="G727" s="6"/>
      <c r="H7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7" s="22"/>
      <c r="J727" s="7"/>
      <c r="K727" s="43"/>
      <c r="L7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7" s="27" t="str">
        <f>IF(T_Channel[[#This Row],[ProviderName]]="","",COUNTIF($L$12:$L$9999,T_Channel[[#This Row],[ProviderName]]))</f>
        <v/>
      </c>
      <c r="N727" s="27" t="str">
        <f>IF(T_Channel[[#This Row],[Query]]="","Empty","Defined")</f>
        <v>Empty</v>
      </c>
      <c r="O7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7" s="21" t="str">
        <f>IF(T_Channel[[#This Row],[Check]]&lt;&gt;"OK","",ReferenceData!$L$5 &amp; "\" &amp; T_Channel[[#This Row],[ChannelNameFolder1]] &amp; "\" &amp; T_Channel[[#This Row],[ChannelNameFolder2]])</f>
        <v/>
      </c>
      <c r="S727" s="21" t="str">
        <f>IF(T_Channel[[#This Row],[Check]]&lt;&gt;"OK","", T_Channel[[#This Row],[ChannelSymbol]] &amp; ".evtx" )</f>
        <v/>
      </c>
      <c r="T727" s="21" t="str">
        <f>IF(T_Channel[[#This Row],[Check]]&lt;&gt;"OK","", T_Channel[[#This Row],[LogFolder]] &amp; "\" &amp; T_Channel[[#This Row],[LogFile]])</f>
        <v/>
      </c>
      <c r="U727" s="21" t="str">
        <f>IF(T_Channel[[#This Row],[Safekeeping of logs]]="","",VLOOKUP(T_Channel[[#This Row],[Safekeeping of logs]],T_List_LogMode[],2,FALSE))</f>
        <v/>
      </c>
      <c r="V7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8" spans="2:22" x14ac:dyDescent="0.25">
      <c r="B728" s="7"/>
      <c r="C728" s="7"/>
      <c r="D728" s="7"/>
      <c r="E728" s="7"/>
      <c r="F728" s="6"/>
      <c r="G728" s="6"/>
      <c r="H7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8" s="22"/>
      <c r="J728" s="7"/>
      <c r="K728" s="43"/>
      <c r="L7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8" s="27" t="str">
        <f>IF(T_Channel[[#This Row],[ProviderName]]="","",COUNTIF($L$12:$L$9999,T_Channel[[#This Row],[ProviderName]]))</f>
        <v/>
      </c>
      <c r="N728" s="27" t="str">
        <f>IF(T_Channel[[#This Row],[Query]]="","Empty","Defined")</f>
        <v>Empty</v>
      </c>
      <c r="O7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8" s="21" t="str">
        <f>IF(T_Channel[[#This Row],[Check]]&lt;&gt;"OK","",ReferenceData!$L$5 &amp; "\" &amp; T_Channel[[#This Row],[ChannelNameFolder1]] &amp; "\" &amp; T_Channel[[#This Row],[ChannelNameFolder2]])</f>
        <v/>
      </c>
      <c r="S728" s="21" t="str">
        <f>IF(T_Channel[[#This Row],[Check]]&lt;&gt;"OK","", T_Channel[[#This Row],[ChannelSymbol]] &amp; ".evtx" )</f>
        <v/>
      </c>
      <c r="T728" s="21" t="str">
        <f>IF(T_Channel[[#This Row],[Check]]&lt;&gt;"OK","", T_Channel[[#This Row],[LogFolder]] &amp; "\" &amp; T_Channel[[#This Row],[LogFile]])</f>
        <v/>
      </c>
      <c r="U728" s="21" t="str">
        <f>IF(T_Channel[[#This Row],[Safekeeping of logs]]="","",VLOOKUP(T_Channel[[#This Row],[Safekeeping of logs]],T_List_LogMode[],2,FALSE))</f>
        <v/>
      </c>
      <c r="V7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29" spans="2:22" x14ac:dyDescent="0.25">
      <c r="B729" s="7"/>
      <c r="C729" s="7"/>
      <c r="D729" s="7"/>
      <c r="E729" s="7"/>
      <c r="F729" s="6"/>
      <c r="G729" s="6"/>
      <c r="H7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29" s="22"/>
      <c r="J729" s="7"/>
      <c r="K729" s="43"/>
      <c r="L7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29" s="27" t="str">
        <f>IF(T_Channel[[#This Row],[ProviderName]]="","",COUNTIF($L$12:$L$9999,T_Channel[[#This Row],[ProviderName]]))</f>
        <v/>
      </c>
      <c r="N729" s="27" t="str">
        <f>IF(T_Channel[[#This Row],[Query]]="","Empty","Defined")</f>
        <v>Empty</v>
      </c>
      <c r="O7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29" s="21" t="str">
        <f>IF(T_Channel[[#This Row],[Check]]&lt;&gt;"OK","",ReferenceData!$L$5 &amp; "\" &amp; T_Channel[[#This Row],[ChannelNameFolder1]] &amp; "\" &amp; T_Channel[[#This Row],[ChannelNameFolder2]])</f>
        <v/>
      </c>
      <c r="S729" s="21" t="str">
        <f>IF(T_Channel[[#This Row],[Check]]&lt;&gt;"OK","", T_Channel[[#This Row],[ChannelSymbol]] &amp; ".evtx" )</f>
        <v/>
      </c>
      <c r="T729" s="21" t="str">
        <f>IF(T_Channel[[#This Row],[Check]]&lt;&gt;"OK","", T_Channel[[#This Row],[LogFolder]] &amp; "\" &amp; T_Channel[[#This Row],[LogFile]])</f>
        <v/>
      </c>
      <c r="U729" s="21" t="str">
        <f>IF(T_Channel[[#This Row],[Safekeeping of logs]]="","",VLOOKUP(T_Channel[[#This Row],[Safekeeping of logs]],T_List_LogMode[],2,FALSE))</f>
        <v/>
      </c>
      <c r="V7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0" spans="2:22" x14ac:dyDescent="0.25">
      <c r="B730" s="7"/>
      <c r="C730" s="7"/>
      <c r="D730" s="7"/>
      <c r="E730" s="7"/>
      <c r="F730" s="6"/>
      <c r="G730" s="6"/>
      <c r="H7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0" s="22"/>
      <c r="J730" s="7"/>
      <c r="K730" s="43"/>
      <c r="L7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0" s="27" t="str">
        <f>IF(T_Channel[[#This Row],[ProviderName]]="","",COUNTIF($L$12:$L$9999,T_Channel[[#This Row],[ProviderName]]))</f>
        <v/>
      </c>
      <c r="N730" s="27" t="str">
        <f>IF(T_Channel[[#This Row],[Query]]="","Empty","Defined")</f>
        <v>Empty</v>
      </c>
      <c r="O7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0" s="21" t="str">
        <f>IF(T_Channel[[#This Row],[Check]]&lt;&gt;"OK","",ReferenceData!$L$5 &amp; "\" &amp; T_Channel[[#This Row],[ChannelNameFolder1]] &amp; "\" &amp; T_Channel[[#This Row],[ChannelNameFolder2]])</f>
        <v/>
      </c>
      <c r="S730" s="21" t="str">
        <f>IF(T_Channel[[#This Row],[Check]]&lt;&gt;"OK","", T_Channel[[#This Row],[ChannelSymbol]] &amp; ".evtx" )</f>
        <v/>
      </c>
      <c r="T730" s="21" t="str">
        <f>IF(T_Channel[[#This Row],[Check]]&lt;&gt;"OK","", T_Channel[[#This Row],[LogFolder]] &amp; "\" &amp; T_Channel[[#This Row],[LogFile]])</f>
        <v/>
      </c>
      <c r="U730" s="21" t="str">
        <f>IF(T_Channel[[#This Row],[Safekeeping of logs]]="","",VLOOKUP(T_Channel[[#This Row],[Safekeeping of logs]],T_List_LogMode[],2,FALSE))</f>
        <v/>
      </c>
      <c r="V7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1" spans="2:22" x14ac:dyDescent="0.25">
      <c r="B731" s="7"/>
      <c r="C731" s="7"/>
      <c r="D731" s="7"/>
      <c r="E731" s="7"/>
      <c r="F731" s="6"/>
      <c r="G731" s="6"/>
      <c r="H7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1" s="22"/>
      <c r="J731" s="7"/>
      <c r="K731" s="43"/>
      <c r="L7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1" s="27" t="str">
        <f>IF(T_Channel[[#This Row],[ProviderName]]="","",COUNTIF($L$12:$L$9999,T_Channel[[#This Row],[ProviderName]]))</f>
        <v/>
      </c>
      <c r="N731" s="27" t="str">
        <f>IF(T_Channel[[#This Row],[Query]]="","Empty","Defined")</f>
        <v>Empty</v>
      </c>
      <c r="O7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1" s="21" t="str">
        <f>IF(T_Channel[[#This Row],[Check]]&lt;&gt;"OK","",ReferenceData!$L$5 &amp; "\" &amp; T_Channel[[#This Row],[ChannelNameFolder1]] &amp; "\" &amp; T_Channel[[#This Row],[ChannelNameFolder2]])</f>
        <v/>
      </c>
      <c r="S731" s="21" t="str">
        <f>IF(T_Channel[[#This Row],[Check]]&lt;&gt;"OK","", T_Channel[[#This Row],[ChannelSymbol]] &amp; ".evtx" )</f>
        <v/>
      </c>
      <c r="T731" s="21" t="str">
        <f>IF(T_Channel[[#This Row],[Check]]&lt;&gt;"OK","", T_Channel[[#This Row],[LogFolder]] &amp; "\" &amp; T_Channel[[#This Row],[LogFile]])</f>
        <v/>
      </c>
      <c r="U731" s="21" t="str">
        <f>IF(T_Channel[[#This Row],[Safekeeping of logs]]="","",VLOOKUP(T_Channel[[#This Row],[Safekeeping of logs]],T_List_LogMode[],2,FALSE))</f>
        <v/>
      </c>
      <c r="V7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2" spans="2:22" x14ac:dyDescent="0.25">
      <c r="B732" s="7"/>
      <c r="C732" s="7"/>
      <c r="D732" s="7"/>
      <c r="E732" s="7"/>
      <c r="F732" s="6"/>
      <c r="G732" s="6"/>
      <c r="H7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2" s="22"/>
      <c r="J732" s="7"/>
      <c r="K732" s="43"/>
      <c r="L7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2" s="27" t="str">
        <f>IF(T_Channel[[#This Row],[ProviderName]]="","",COUNTIF($L$12:$L$9999,T_Channel[[#This Row],[ProviderName]]))</f>
        <v/>
      </c>
      <c r="N732" s="27" t="str">
        <f>IF(T_Channel[[#This Row],[Query]]="","Empty","Defined")</f>
        <v>Empty</v>
      </c>
      <c r="O7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2" s="21" t="str">
        <f>IF(T_Channel[[#This Row],[Check]]&lt;&gt;"OK","",ReferenceData!$L$5 &amp; "\" &amp; T_Channel[[#This Row],[ChannelNameFolder1]] &amp; "\" &amp; T_Channel[[#This Row],[ChannelNameFolder2]])</f>
        <v/>
      </c>
      <c r="S732" s="21" t="str">
        <f>IF(T_Channel[[#This Row],[Check]]&lt;&gt;"OK","", T_Channel[[#This Row],[ChannelSymbol]] &amp; ".evtx" )</f>
        <v/>
      </c>
      <c r="T732" s="21" t="str">
        <f>IF(T_Channel[[#This Row],[Check]]&lt;&gt;"OK","", T_Channel[[#This Row],[LogFolder]] &amp; "\" &amp; T_Channel[[#This Row],[LogFile]])</f>
        <v/>
      </c>
      <c r="U732" s="21" t="str">
        <f>IF(T_Channel[[#This Row],[Safekeeping of logs]]="","",VLOOKUP(T_Channel[[#This Row],[Safekeeping of logs]],T_List_LogMode[],2,FALSE))</f>
        <v/>
      </c>
      <c r="V7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3" spans="2:22" x14ac:dyDescent="0.25">
      <c r="B733" s="7"/>
      <c r="C733" s="7"/>
      <c r="D733" s="7"/>
      <c r="E733" s="7"/>
      <c r="F733" s="6"/>
      <c r="G733" s="6"/>
      <c r="H7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3" s="22"/>
      <c r="J733" s="7"/>
      <c r="K733" s="43"/>
      <c r="L7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3" s="27" t="str">
        <f>IF(T_Channel[[#This Row],[ProviderName]]="","",COUNTIF($L$12:$L$9999,T_Channel[[#This Row],[ProviderName]]))</f>
        <v/>
      </c>
      <c r="N733" s="27" t="str">
        <f>IF(T_Channel[[#This Row],[Query]]="","Empty","Defined")</f>
        <v>Empty</v>
      </c>
      <c r="O7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3" s="21" t="str">
        <f>IF(T_Channel[[#This Row],[Check]]&lt;&gt;"OK","",ReferenceData!$L$5 &amp; "\" &amp; T_Channel[[#This Row],[ChannelNameFolder1]] &amp; "\" &amp; T_Channel[[#This Row],[ChannelNameFolder2]])</f>
        <v/>
      </c>
      <c r="S733" s="21" t="str">
        <f>IF(T_Channel[[#This Row],[Check]]&lt;&gt;"OK","", T_Channel[[#This Row],[ChannelSymbol]] &amp; ".evtx" )</f>
        <v/>
      </c>
      <c r="T733" s="21" t="str">
        <f>IF(T_Channel[[#This Row],[Check]]&lt;&gt;"OK","", T_Channel[[#This Row],[LogFolder]] &amp; "\" &amp; T_Channel[[#This Row],[LogFile]])</f>
        <v/>
      </c>
      <c r="U733" s="21" t="str">
        <f>IF(T_Channel[[#This Row],[Safekeeping of logs]]="","",VLOOKUP(T_Channel[[#This Row],[Safekeeping of logs]],T_List_LogMode[],2,FALSE))</f>
        <v/>
      </c>
      <c r="V7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4" spans="2:22" x14ac:dyDescent="0.25">
      <c r="B734" s="7"/>
      <c r="C734" s="7"/>
      <c r="D734" s="7"/>
      <c r="E734" s="7"/>
      <c r="F734" s="6"/>
      <c r="G734" s="6"/>
      <c r="H7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4" s="22"/>
      <c r="J734" s="7"/>
      <c r="K734" s="43"/>
      <c r="L7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4" s="27" t="str">
        <f>IF(T_Channel[[#This Row],[ProviderName]]="","",COUNTIF($L$12:$L$9999,T_Channel[[#This Row],[ProviderName]]))</f>
        <v/>
      </c>
      <c r="N734" s="27" t="str">
        <f>IF(T_Channel[[#This Row],[Query]]="","Empty","Defined")</f>
        <v>Empty</v>
      </c>
      <c r="O7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4" s="21" t="str">
        <f>IF(T_Channel[[#This Row],[Check]]&lt;&gt;"OK","",ReferenceData!$L$5 &amp; "\" &amp; T_Channel[[#This Row],[ChannelNameFolder1]] &amp; "\" &amp; T_Channel[[#This Row],[ChannelNameFolder2]])</f>
        <v/>
      </c>
      <c r="S734" s="21" t="str">
        <f>IF(T_Channel[[#This Row],[Check]]&lt;&gt;"OK","", T_Channel[[#This Row],[ChannelSymbol]] &amp; ".evtx" )</f>
        <v/>
      </c>
      <c r="T734" s="21" t="str">
        <f>IF(T_Channel[[#This Row],[Check]]&lt;&gt;"OK","", T_Channel[[#This Row],[LogFolder]] &amp; "\" &amp; T_Channel[[#This Row],[LogFile]])</f>
        <v/>
      </c>
      <c r="U734" s="21" t="str">
        <f>IF(T_Channel[[#This Row],[Safekeeping of logs]]="","",VLOOKUP(T_Channel[[#This Row],[Safekeeping of logs]],T_List_LogMode[],2,FALSE))</f>
        <v/>
      </c>
      <c r="V7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5" spans="2:22" x14ac:dyDescent="0.25">
      <c r="B735" s="7"/>
      <c r="C735" s="7"/>
      <c r="D735" s="7"/>
      <c r="E735" s="7"/>
      <c r="F735" s="6"/>
      <c r="G735" s="6"/>
      <c r="H7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5" s="22"/>
      <c r="J735" s="7"/>
      <c r="K735" s="43"/>
      <c r="L7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5" s="27" t="str">
        <f>IF(T_Channel[[#This Row],[ProviderName]]="","",COUNTIF($L$12:$L$9999,T_Channel[[#This Row],[ProviderName]]))</f>
        <v/>
      </c>
      <c r="N735" s="27" t="str">
        <f>IF(T_Channel[[#This Row],[Query]]="","Empty","Defined")</f>
        <v>Empty</v>
      </c>
      <c r="O7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5" s="21" t="str">
        <f>IF(T_Channel[[#This Row],[Check]]&lt;&gt;"OK","",ReferenceData!$L$5 &amp; "\" &amp; T_Channel[[#This Row],[ChannelNameFolder1]] &amp; "\" &amp; T_Channel[[#This Row],[ChannelNameFolder2]])</f>
        <v/>
      </c>
      <c r="S735" s="21" t="str">
        <f>IF(T_Channel[[#This Row],[Check]]&lt;&gt;"OK","", T_Channel[[#This Row],[ChannelSymbol]] &amp; ".evtx" )</f>
        <v/>
      </c>
      <c r="T735" s="21" t="str">
        <f>IF(T_Channel[[#This Row],[Check]]&lt;&gt;"OK","", T_Channel[[#This Row],[LogFolder]] &amp; "\" &amp; T_Channel[[#This Row],[LogFile]])</f>
        <v/>
      </c>
      <c r="U735" s="21" t="str">
        <f>IF(T_Channel[[#This Row],[Safekeeping of logs]]="","",VLOOKUP(T_Channel[[#This Row],[Safekeeping of logs]],T_List_LogMode[],2,FALSE))</f>
        <v/>
      </c>
      <c r="V7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6" spans="2:22" x14ac:dyDescent="0.25">
      <c r="B736" s="7"/>
      <c r="C736" s="7"/>
      <c r="D736" s="7"/>
      <c r="E736" s="7"/>
      <c r="F736" s="6"/>
      <c r="G736" s="6"/>
      <c r="H7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6" s="22"/>
      <c r="J736" s="7"/>
      <c r="K736" s="43"/>
      <c r="L7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6" s="27" t="str">
        <f>IF(T_Channel[[#This Row],[ProviderName]]="","",COUNTIF($L$12:$L$9999,T_Channel[[#This Row],[ProviderName]]))</f>
        <v/>
      </c>
      <c r="N736" s="27" t="str">
        <f>IF(T_Channel[[#This Row],[Query]]="","Empty","Defined")</f>
        <v>Empty</v>
      </c>
      <c r="O7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6" s="21" t="str">
        <f>IF(T_Channel[[#This Row],[Check]]&lt;&gt;"OK","",ReferenceData!$L$5 &amp; "\" &amp; T_Channel[[#This Row],[ChannelNameFolder1]] &amp; "\" &amp; T_Channel[[#This Row],[ChannelNameFolder2]])</f>
        <v/>
      </c>
      <c r="S736" s="21" t="str">
        <f>IF(T_Channel[[#This Row],[Check]]&lt;&gt;"OK","", T_Channel[[#This Row],[ChannelSymbol]] &amp; ".evtx" )</f>
        <v/>
      </c>
      <c r="T736" s="21" t="str">
        <f>IF(T_Channel[[#This Row],[Check]]&lt;&gt;"OK","", T_Channel[[#This Row],[LogFolder]] &amp; "\" &amp; T_Channel[[#This Row],[LogFile]])</f>
        <v/>
      </c>
      <c r="U736" s="21" t="str">
        <f>IF(T_Channel[[#This Row],[Safekeeping of logs]]="","",VLOOKUP(T_Channel[[#This Row],[Safekeeping of logs]],T_List_LogMode[],2,FALSE))</f>
        <v/>
      </c>
      <c r="V7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7" spans="2:22" x14ac:dyDescent="0.25">
      <c r="B737" s="7"/>
      <c r="C737" s="7"/>
      <c r="D737" s="7"/>
      <c r="E737" s="7"/>
      <c r="F737" s="6"/>
      <c r="G737" s="6"/>
      <c r="H7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7" s="22"/>
      <c r="J737" s="7"/>
      <c r="K737" s="43"/>
      <c r="L7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7" s="27" t="str">
        <f>IF(T_Channel[[#This Row],[ProviderName]]="","",COUNTIF($L$12:$L$9999,T_Channel[[#This Row],[ProviderName]]))</f>
        <v/>
      </c>
      <c r="N737" s="27" t="str">
        <f>IF(T_Channel[[#This Row],[Query]]="","Empty","Defined")</f>
        <v>Empty</v>
      </c>
      <c r="O7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7" s="21" t="str">
        <f>IF(T_Channel[[#This Row],[Check]]&lt;&gt;"OK","",ReferenceData!$L$5 &amp; "\" &amp; T_Channel[[#This Row],[ChannelNameFolder1]] &amp; "\" &amp; T_Channel[[#This Row],[ChannelNameFolder2]])</f>
        <v/>
      </c>
      <c r="S737" s="21" t="str">
        <f>IF(T_Channel[[#This Row],[Check]]&lt;&gt;"OK","", T_Channel[[#This Row],[ChannelSymbol]] &amp; ".evtx" )</f>
        <v/>
      </c>
      <c r="T737" s="21" t="str">
        <f>IF(T_Channel[[#This Row],[Check]]&lt;&gt;"OK","", T_Channel[[#This Row],[LogFolder]] &amp; "\" &amp; T_Channel[[#This Row],[LogFile]])</f>
        <v/>
      </c>
      <c r="U737" s="21" t="str">
        <f>IF(T_Channel[[#This Row],[Safekeeping of logs]]="","",VLOOKUP(T_Channel[[#This Row],[Safekeeping of logs]],T_List_LogMode[],2,FALSE))</f>
        <v/>
      </c>
      <c r="V7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8" spans="2:22" x14ac:dyDescent="0.25">
      <c r="B738" s="7"/>
      <c r="C738" s="7"/>
      <c r="D738" s="7"/>
      <c r="E738" s="7"/>
      <c r="F738" s="6"/>
      <c r="G738" s="6"/>
      <c r="H7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8" s="22"/>
      <c r="J738" s="7"/>
      <c r="K738" s="43"/>
      <c r="L7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8" s="27" t="str">
        <f>IF(T_Channel[[#This Row],[ProviderName]]="","",COUNTIF($L$12:$L$9999,T_Channel[[#This Row],[ProviderName]]))</f>
        <v/>
      </c>
      <c r="N738" s="27" t="str">
        <f>IF(T_Channel[[#This Row],[Query]]="","Empty","Defined")</f>
        <v>Empty</v>
      </c>
      <c r="O7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8" s="21" t="str">
        <f>IF(T_Channel[[#This Row],[Check]]&lt;&gt;"OK","",ReferenceData!$L$5 &amp; "\" &amp; T_Channel[[#This Row],[ChannelNameFolder1]] &amp; "\" &amp; T_Channel[[#This Row],[ChannelNameFolder2]])</f>
        <v/>
      </c>
      <c r="S738" s="21" t="str">
        <f>IF(T_Channel[[#This Row],[Check]]&lt;&gt;"OK","", T_Channel[[#This Row],[ChannelSymbol]] &amp; ".evtx" )</f>
        <v/>
      </c>
      <c r="T738" s="21" t="str">
        <f>IF(T_Channel[[#This Row],[Check]]&lt;&gt;"OK","", T_Channel[[#This Row],[LogFolder]] &amp; "\" &amp; T_Channel[[#This Row],[LogFile]])</f>
        <v/>
      </c>
      <c r="U738" s="21" t="str">
        <f>IF(T_Channel[[#This Row],[Safekeeping of logs]]="","",VLOOKUP(T_Channel[[#This Row],[Safekeeping of logs]],T_List_LogMode[],2,FALSE))</f>
        <v/>
      </c>
      <c r="V7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39" spans="2:22" x14ac:dyDescent="0.25">
      <c r="B739" s="7"/>
      <c r="C739" s="7"/>
      <c r="D739" s="7"/>
      <c r="E739" s="7"/>
      <c r="F739" s="6"/>
      <c r="G739" s="6"/>
      <c r="H7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39" s="22"/>
      <c r="J739" s="7"/>
      <c r="K739" s="43"/>
      <c r="L7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39" s="27" t="str">
        <f>IF(T_Channel[[#This Row],[ProviderName]]="","",COUNTIF($L$12:$L$9999,T_Channel[[#This Row],[ProviderName]]))</f>
        <v/>
      </c>
      <c r="N739" s="27" t="str">
        <f>IF(T_Channel[[#This Row],[Query]]="","Empty","Defined")</f>
        <v>Empty</v>
      </c>
      <c r="O7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39" s="21" t="str">
        <f>IF(T_Channel[[#This Row],[Check]]&lt;&gt;"OK","",ReferenceData!$L$5 &amp; "\" &amp; T_Channel[[#This Row],[ChannelNameFolder1]] &amp; "\" &amp; T_Channel[[#This Row],[ChannelNameFolder2]])</f>
        <v/>
      </c>
      <c r="S739" s="21" t="str">
        <f>IF(T_Channel[[#This Row],[Check]]&lt;&gt;"OK","", T_Channel[[#This Row],[ChannelSymbol]] &amp; ".evtx" )</f>
        <v/>
      </c>
      <c r="T739" s="21" t="str">
        <f>IF(T_Channel[[#This Row],[Check]]&lt;&gt;"OK","", T_Channel[[#This Row],[LogFolder]] &amp; "\" &amp; T_Channel[[#This Row],[LogFile]])</f>
        <v/>
      </c>
      <c r="U739" s="21" t="str">
        <f>IF(T_Channel[[#This Row],[Safekeeping of logs]]="","",VLOOKUP(T_Channel[[#This Row],[Safekeeping of logs]],T_List_LogMode[],2,FALSE))</f>
        <v/>
      </c>
      <c r="V7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0" spans="2:22" x14ac:dyDescent="0.25">
      <c r="B740" s="7"/>
      <c r="C740" s="7"/>
      <c r="D740" s="7"/>
      <c r="E740" s="7"/>
      <c r="F740" s="6"/>
      <c r="G740" s="6"/>
      <c r="H7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0" s="22"/>
      <c r="J740" s="7"/>
      <c r="K740" s="43"/>
      <c r="L7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0" s="27" t="str">
        <f>IF(T_Channel[[#This Row],[ProviderName]]="","",COUNTIF($L$12:$L$9999,T_Channel[[#This Row],[ProviderName]]))</f>
        <v/>
      </c>
      <c r="N740" s="27" t="str">
        <f>IF(T_Channel[[#This Row],[Query]]="","Empty","Defined")</f>
        <v>Empty</v>
      </c>
      <c r="O7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0" s="21" t="str">
        <f>IF(T_Channel[[#This Row],[Check]]&lt;&gt;"OK","",ReferenceData!$L$5 &amp; "\" &amp; T_Channel[[#This Row],[ChannelNameFolder1]] &amp; "\" &amp; T_Channel[[#This Row],[ChannelNameFolder2]])</f>
        <v/>
      </c>
      <c r="S740" s="21" t="str">
        <f>IF(T_Channel[[#This Row],[Check]]&lt;&gt;"OK","", T_Channel[[#This Row],[ChannelSymbol]] &amp; ".evtx" )</f>
        <v/>
      </c>
      <c r="T740" s="21" t="str">
        <f>IF(T_Channel[[#This Row],[Check]]&lt;&gt;"OK","", T_Channel[[#This Row],[LogFolder]] &amp; "\" &amp; T_Channel[[#This Row],[LogFile]])</f>
        <v/>
      </c>
      <c r="U740" s="21" t="str">
        <f>IF(T_Channel[[#This Row],[Safekeeping of logs]]="","",VLOOKUP(T_Channel[[#This Row],[Safekeeping of logs]],T_List_LogMode[],2,FALSE))</f>
        <v/>
      </c>
      <c r="V7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1" spans="2:22" x14ac:dyDescent="0.25">
      <c r="B741" s="7"/>
      <c r="C741" s="7"/>
      <c r="D741" s="7"/>
      <c r="E741" s="7"/>
      <c r="F741" s="6"/>
      <c r="G741" s="6"/>
      <c r="H7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1" s="22"/>
      <c r="J741" s="7"/>
      <c r="K741" s="43"/>
      <c r="L7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1" s="27" t="str">
        <f>IF(T_Channel[[#This Row],[ProviderName]]="","",COUNTIF($L$12:$L$9999,T_Channel[[#This Row],[ProviderName]]))</f>
        <v/>
      </c>
      <c r="N741" s="27" t="str">
        <f>IF(T_Channel[[#This Row],[Query]]="","Empty","Defined")</f>
        <v>Empty</v>
      </c>
      <c r="O7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1" s="21" t="str">
        <f>IF(T_Channel[[#This Row],[Check]]&lt;&gt;"OK","",ReferenceData!$L$5 &amp; "\" &amp; T_Channel[[#This Row],[ChannelNameFolder1]] &amp; "\" &amp; T_Channel[[#This Row],[ChannelNameFolder2]])</f>
        <v/>
      </c>
      <c r="S741" s="21" t="str">
        <f>IF(T_Channel[[#This Row],[Check]]&lt;&gt;"OK","", T_Channel[[#This Row],[ChannelSymbol]] &amp; ".evtx" )</f>
        <v/>
      </c>
      <c r="T741" s="21" t="str">
        <f>IF(T_Channel[[#This Row],[Check]]&lt;&gt;"OK","", T_Channel[[#This Row],[LogFolder]] &amp; "\" &amp; T_Channel[[#This Row],[LogFile]])</f>
        <v/>
      </c>
      <c r="U741" s="21" t="str">
        <f>IF(T_Channel[[#This Row],[Safekeeping of logs]]="","",VLOOKUP(T_Channel[[#This Row],[Safekeeping of logs]],T_List_LogMode[],2,FALSE))</f>
        <v/>
      </c>
      <c r="V7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2" spans="2:22" x14ac:dyDescent="0.25">
      <c r="B742" s="7"/>
      <c r="C742" s="7"/>
      <c r="D742" s="7"/>
      <c r="E742" s="7"/>
      <c r="F742" s="6"/>
      <c r="G742" s="6"/>
      <c r="H7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2" s="22"/>
      <c r="J742" s="7"/>
      <c r="K742" s="43"/>
      <c r="L7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2" s="27" t="str">
        <f>IF(T_Channel[[#This Row],[ProviderName]]="","",COUNTIF($L$12:$L$9999,T_Channel[[#This Row],[ProviderName]]))</f>
        <v/>
      </c>
      <c r="N742" s="27" t="str">
        <f>IF(T_Channel[[#This Row],[Query]]="","Empty","Defined")</f>
        <v>Empty</v>
      </c>
      <c r="O7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2" s="21" t="str">
        <f>IF(T_Channel[[#This Row],[Check]]&lt;&gt;"OK","",ReferenceData!$L$5 &amp; "\" &amp; T_Channel[[#This Row],[ChannelNameFolder1]] &amp; "\" &amp; T_Channel[[#This Row],[ChannelNameFolder2]])</f>
        <v/>
      </c>
      <c r="S742" s="21" t="str">
        <f>IF(T_Channel[[#This Row],[Check]]&lt;&gt;"OK","", T_Channel[[#This Row],[ChannelSymbol]] &amp; ".evtx" )</f>
        <v/>
      </c>
      <c r="T742" s="21" t="str">
        <f>IF(T_Channel[[#This Row],[Check]]&lt;&gt;"OK","", T_Channel[[#This Row],[LogFolder]] &amp; "\" &amp; T_Channel[[#This Row],[LogFile]])</f>
        <v/>
      </c>
      <c r="U742" s="21" t="str">
        <f>IF(T_Channel[[#This Row],[Safekeeping of logs]]="","",VLOOKUP(T_Channel[[#This Row],[Safekeeping of logs]],T_List_LogMode[],2,FALSE))</f>
        <v/>
      </c>
      <c r="V7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3" spans="2:22" x14ac:dyDescent="0.25">
      <c r="B743" s="7"/>
      <c r="C743" s="7"/>
      <c r="D743" s="7"/>
      <c r="E743" s="7"/>
      <c r="F743" s="6"/>
      <c r="G743" s="6"/>
      <c r="H7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3" s="22"/>
      <c r="J743" s="7"/>
      <c r="K743" s="43"/>
      <c r="L7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3" s="27" t="str">
        <f>IF(T_Channel[[#This Row],[ProviderName]]="","",COUNTIF($L$12:$L$9999,T_Channel[[#This Row],[ProviderName]]))</f>
        <v/>
      </c>
      <c r="N743" s="27" t="str">
        <f>IF(T_Channel[[#This Row],[Query]]="","Empty","Defined")</f>
        <v>Empty</v>
      </c>
      <c r="O7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3" s="21" t="str">
        <f>IF(T_Channel[[#This Row],[Check]]&lt;&gt;"OK","",ReferenceData!$L$5 &amp; "\" &amp; T_Channel[[#This Row],[ChannelNameFolder1]] &amp; "\" &amp; T_Channel[[#This Row],[ChannelNameFolder2]])</f>
        <v/>
      </c>
      <c r="S743" s="21" t="str">
        <f>IF(T_Channel[[#This Row],[Check]]&lt;&gt;"OK","", T_Channel[[#This Row],[ChannelSymbol]] &amp; ".evtx" )</f>
        <v/>
      </c>
      <c r="T743" s="21" t="str">
        <f>IF(T_Channel[[#This Row],[Check]]&lt;&gt;"OK","", T_Channel[[#This Row],[LogFolder]] &amp; "\" &amp; T_Channel[[#This Row],[LogFile]])</f>
        <v/>
      </c>
      <c r="U743" s="21" t="str">
        <f>IF(T_Channel[[#This Row],[Safekeeping of logs]]="","",VLOOKUP(T_Channel[[#This Row],[Safekeeping of logs]],T_List_LogMode[],2,FALSE))</f>
        <v/>
      </c>
      <c r="V7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4" spans="2:22" x14ac:dyDescent="0.25">
      <c r="B744" s="7"/>
      <c r="C744" s="7"/>
      <c r="D744" s="7"/>
      <c r="E744" s="7"/>
      <c r="F744" s="6"/>
      <c r="G744" s="6"/>
      <c r="H7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4" s="22"/>
      <c r="J744" s="7"/>
      <c r="K744" s="43"/>
      <c r="L7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4" s="27" t="str">
        <f>IF(T_Channel[[#This Row],[ProviderName]]="","",COUNTIF($L$12:$L$9999,T_Channel[[#This Row],[ProviderName]]))</f>
        <v/>
      </c>
      <c r="N744" s="27" t="str">
        <f>IF(T_Channel[[#This Row],[Query]]="","Empty","Defined")</f>
        <v>Empty</v>
      </c>
      <c r="O7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4" s="21" t="str">
        <f>IF(T_Channel[[#This Row],[Check]]&lt;&gt;"OK","",ReferenceData!$L$5 &amp; "\" &amp; T_Channel[[#This Row],[ChannelNameFolder1]] &amp; "\" &amp; T_Channel[[#This Row],[ChannelNameFolder2]])</f>
        <v/>
      </c>
      <c r="S744" s="21" t="str">
        <f>IF(T_Channel[[#This Row],[Check]]&lt;&gt;"OK","", T_Channel[[#This Row],[ChannelSymbol]] &amp; ".evtx" )</f>
        <v/>
      </c>
      <c r="T744" s="21" t="str">
        <f>IF(T_Channel[[#This Row],[Check]]&lt;&gt;"OK","", T_Channel[[#This Row],[LogFolder]] &amp; "\" &amp; T_Channel[[#This Row],[LogFile]])</f>
        <v/>
      </c>
      <c r="U744" s="21" t="str">
        <f>IF(T_Channel[[#This Row],[Safekeeping of logs]]="","",VLOOKUP(T_Channel[[#This Row],[Safekeeping of logs]],T_List_LogMode[],2,FALSE))</f>
        <v/>
      </c>
      <c r="V7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5" spans="2:22" x14ac:dyDescent="0.25">
      <c r="B745" s="7"/>
      <c r="C745" s="7"/>
      <c r="D745" s="7"/>
      <c r="E745" s="7"/>
      <c r="F745" s="6"/>
      <c r="G745" s="6"/>
      <c r="H7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5" s="22"/>
      <c r="J745" s="7"/>
      <c r="K745" s="43"/>
      <c r="L7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5" s="27" t="str">
        <f>IF(T_Channel[[#This Row],[ProviderName]]="","",COUNTIF($L$12:$L$9999,T_Channel[[#This Row],[ProviderName]]))</f>
        <v/>
      </c>
      <c r="N745" s="27" t="str">
        <f>IF(T_Channel[[#This Row],[Query]]="","Empty","Defined")</f>
        <v>Empty</v>
      </c>
      <c r="O7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5" s="21" t="str">
        <f>IF(T_Channel[[#This Row],[Check]]&lt;&gt;"OK","",ReferenceData!$L$5 &amp; "\" &amp; T_Channel[[#This Row],[ChannelNameFolder1]] &amp; "\" &amp; T_Channel[[#This Row],[ChannelNameFolder2]])</f>
        <v/>
      </c>
      <c r="S745" s="21" t="str">
        <f>IF(T_Channel[[#This Row],[Check]]&lt;&gt;"OK","", T_Channel[[#This Row],[ChannelSymbol]] &amp; ".evtx" )</f>
        <v/>
      </c>
      <c r="T745" s="21" t="str">
        <f>IF(T_Channel[[#This Row],[Check]]&lt;&gt;"OK","", T_Channel[[#This Row],[LogFolder]] &amp; "\" &amp; T_Channel[[#This Row],[LogFile]])</f>
        <v/>
      </c>
      <c r="U745" s="21" t="str">
        <f>IF(T_Channel[[#This Row],[Safekeeping of logs]]="","",VLOOKUP(T_Channel[[#This Row],[Safekeeping of logs]],T_List_LogMode[],2,FALSE))</f>
        <v/>
      </c>
      <c r="V7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6" spans="2:22" x14ac:dyDescent="0.25">
      <c r="B746" s="7"/>
      <c r="C746" s="7"/>
      <c r="D746" s="7"/>
      <c r="E746" s="7"/>
      <c r="F746" s="6"/>
      <c r="G746" s="6"/>
      <c r="H7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6" s="22"/>
      <c r="J746" s="7"/>
      <c r="K746" s="43"/>
      <c r="L7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6" s="27" t="str">
        <f>IF(T_Channel[[#This Row],[ProviderName]]="","",COUNTIF($L$12:$L$9999,T_Channel[[#This Row],[ProviderName]]))</f>
        <v/>
      </c>
      <c r="N746" s="27" t="str">
        <f>IF(T_Channel[[#This Row],[Query]]="","Empty","Defined")</f>
        <v>Empty</v>
      </c>
      <c r="O7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6" s="21" t="str">
        <f>IF(T_Channel[[#This Row],[Check]]&lt;&gt;"OK","",ReferenceData!$L$5 &amp; "\" &amp; T_Channel[[#This Row],[ChannelNameFolder1]] &amp; "\" &amp; T_Channel[[#This Row],[ChannelNameFolder2]])</f>
        <v/>
      </c>
      <c r="S746" s="21" t="str">
        <f>IF(T_Channel[[#This Row],[Check]]&lt;&gt;"OK","", T_Channel[[#This Row],[ChannelSymbol]] &amp; ".evtx" )</f>
        <v/>
      </c>
      <c r="T746" s="21" t="str">
        <f>IF(T_Channel[[#This Row],[Check]]&lt;&gt;"OK","", T_Channel[[#This Row],[LogFolder]] &amp; "\" &amp; T_Channel[[#This Row],[LogFile]])</f>
        <v/>
      </c>
      <c r="U746" s="21" t="str">
        <f>IF(T_Channel[[#This Row],[Safekeeping of logs]]="","",VLOOKUP(T_Channel[[#This Row],[Safekeeping of logs]],T_List_LogMode[],2,FALSE))</f>
        <v/>
      </c>
      <c r="V7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7" spans="2:22" x14ac:dyDescent="0.25">
      <c r="B747" s="7"/>
      <c r="C747" s="7"/>
      <c r="D747" s="7"/>
      <c r="E747" s="7"/>
      <c r="F747" s="6"/>
      <c r="G747" s="6"/>
      <c r="H7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7" s="22"/>
      <c r="J747" s="7"/>
      <c r="K747" s="43"/>
      <c r="L7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7" s="27" t="str">
        <f>IF(T_Channel[[#This Row],[ProviderName]]="","",COUNTIF($L$12:$L$9999,T_Channel[[#This Row],[ProviderName]]))</f>
        <v/>
      </c>
      <c r="N747" s="27" t="str">
        <f>IF(T_Channel[[#This Row],[Query]]="","Empty","Defined")</f>
        <v>Empty</v>
      </c>
      <c r="O7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7" s="21" t="str">
        <f>IF(T_Channel[[#This Row],[Check]]&lt;&gt;"OK","",ReferenceData!$L$5 &amp; "\" &amp; T_Channel[[#This Row],[ChannelNameFolder1]] &amp; "\" &amp; T_Channel[[#This Row],[ChannelNameFolder2]])</f>
        <v/>
      </c>
      <c r="S747" s="21" t="str">
        <f>IF(T_Channel[[#This Row],[Check]]&lt;&gt;"OK","", T_Channel[[#This Row],[ChannelSymbol]] &amp; ".evtx" )</f>
        <v/>
      </c>
      <c r="T747" s="21" t="str">
        <f>IF(T_Channel[[#This Row],[Check]]&lt;&gt;"OK","", T_Channel[[#This Row],[LogFolder]] &amp; "\" &amp; T_Channel[[#This Row],[LogFile]])</f>
        <v/>
      </c>
      <c r="U747" s="21" t="str">
        <f>IF(T_Channel[[#This Row],[Safekeeping of logs]]="","",VLOOKUP(T_Channel[[#This Row],[Safekeeping of logs]],T_List_LogMode[],2,FALSE))</f>
        <v/>
      </c>
      <c r="V7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8" spans="2:22" x14ac:dyDescent="0.25">
      <c r="B748" s="7"/>
      <c r="C748" s="7"/>
      <c r="D748" s="7"/>
      <c r="E748" s="7"/>
      <c r="F748" s="6"/>
      <c r="G748" s="6"/>
      <c r="H7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8" s="22"/>
      <c r="J748" s="7"/>
      <c r="K748" s="43"/>
      <c r="L7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8" s="27" t="str">
        <f>IF(T_Channel[[#This Row],[ProviderName]]="","",COUNTIF($L$12:$L$9999,T_Channel[[#This Row],[ProviderName]]))</f>
        <v/>
      </c>
      <c r="N748" s="27" t="str">
        <f>IF(T_Channel[[#This Row],[Query]]="","Empty","Defined")</f>
        <v>Empty</v>
      </c>
      <c r="O7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8" s="21" t="str">
        <f>IF(T_Channel[[#This Row],[Check]]&lt;&gt;"OK","",ReferenceData!$L$5 &amp; "\" &amp; T_Channel[[#This Row],[ChannelNameFolder1]] &amp; "\" &amp; T_Channel[[#This Row],[ChannelNameFolder2]])</f>
        <v/>
      </c>
      <c r="S748" s="21" t="str">
        <f>IF(T_Channel[[#This Row],[Check]]&lt;&gt;"OK","", T_Channel[[#This Row],[ChannelSymbol]] &amp; ".evtx" )</f>
        <v/>
      </c>
      <c r="T748" s="21" t="str">
        <f>IF(T_Channel[[#This Row],[Check]]&lt;&gt;"OK","", T_Channel[[#This Row],[LogFolder]] &amp; "\" &amp; T_Channel[[#This Row],[LogFile]])</f>
        <v/>
      </c>
      <c r="U748" s="21" t="str">
        <f>IF(T_Channel[[#This Row],[Safekeeping of logs]]="","",VLOOKUP(T_Channel[[#This Row],[Safekeeping of logs]],T_List_LogMode[],2,FALSE))</f>
        <v/>
      </c>
      <c r="V7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49" spans="2:22" x14ac:dyDescent="0.25">
      <c r="B749" s="7"/>
      <c r="C749" s="7"/>
      <c r="D749" s="7"/>
      <c r="E749" s="7"/>
      <c r="F749" s="6"/>
      <c r="G749" s="6"/>
      <c r="H7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49" s="22"/>
      <c r="J749" s="7"/>
      <c r="K749" s="43"/>
      <c r="L7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49" s="27" t="str">
        <f>IF(T_Channel[[#This Row],[ProviderName]]="","",COUNTIF($L$12:$L$9999,T_Channel[[#This Row],[ProviderName]]))</f>
        <v/>
      </c>
      <c r="N749" s="27" t="str">
        <f>IF(T_Channel[[#This Row],[Query]]="","Empty","Defined")</f>
        <v>Empty</v>
      </c>
      <c r="O7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49" s="21" t="str">
        <f>IF(T_Channel[[#This Row],[Check]]&lt;&gt;"OK","",ReferenceData!$L$5 &amp; "\" &amp; T_Channel[[#This Row],[ChannelNameFolder1]] &amp; "\" &amp; T_Channel[[#This Row],[ChannelNameFolder2]])</f>
        <v/>
      </c>
      <c r="S749" s="21" t="str">
        <f>IF(T_Channel[[#This Row],[Check]]&lt;&gt;"OK","", T_Channel[[#This Row],[ChannelSymbol]] &amp; ".evtx" )</f>
        <v/>
      </c>
      <c r="T749" s="21" t="str">
        <f>IF(T_Channel[[#This Row],[Check]]&lt;&gt;"OK","", T_Channel[[#This Row],[LogFolder]] &amp; "\" &amp; T_Channel[[#This Row],[LogFile]])</f>
        <v/>
      </c>
      <c r="U749" s="21" t="str">
        <f>IF(T_Channel[[#This Row],[Safekeeping of logs]]="","",VLOOKUP(T_Channel[[#This Row],[Safekeeping of logs]],T_List_LogMode[],2,FALSE))</f>
        <v/>
      </c>
      <c r="V7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0" spans="2:22" x14ac:dyDescent="0.25">
      <c r="B750" s="7"/>
      <c r="C750" s="7"/>
      <c r="D750" s="7"/>
      <c r="E750" s="7"/>
      <c r="F750" s="6"/>
      <c r="G750" s="6"/>
      <c r="H7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0" s="22"/>
      <c r="J750" s="7"/>
      <c r="K750" s="43"/>
      <c r="L7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0" s="27" t="str">
        <f>IF(T_Channel[[#This Row],[ProviderName]]="","",COUNTIF($L$12:$L$9999,T_Channel[[#This Row],[ProviderName]]))</f>
        <v/>
      </c>
      <c r="N750" s="27" t="str">
        <f>IF(T_Channel[[#This Row],[Query]]="","Empty","Defined")</f>
        <v>Empty</v>
      </c>
      <c r="O7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0" s="21" t="str">
        <f>IF(T_Channel[[#This Row],[Check]]&lt;&gt;"OK","",ReferenceData!$L$5 &amp; "\" &amp; T_Channel[[#This Row],[ChannelNameFolder1]] &amp; "\" &amp; T_Channel[[#This Row],[ChannelNameFolder2]])</f>
        <v/>
      </c>
      <c r="S750" s="21" t="str">
        <f>IF(T_Channel[[#This Row],[Check]]&lt;&gt;"OK","", T_Channel[[#This Row],[ChannelSymbol]] &amp; ".evtx" )</f>
        <v/>
      </c>
      <c r="T750" s="21" t="str">
        <f>IF(T_Channel[[#This Row],[Check]]&lt;&gt;"OK","", T_Channel[[#This Row],[LogFolder]] &amp; "\" &amp; T_Channel[[#This Row],[LogFile]])</f>
        <v/>
      </c>
      <c r="U750" s="21" t="str">
        <f>IF(T_Channel[[#This Row],[Safekeeping of logs]]="","",VLOOKUP(T_Channel[[#This Row],[Safekeeping of logs]],T_List_LogMode[],2,FALSE))</f>
        <v/>
      </c>
      <c r="V7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1" spans="2:22" x14ac:dyDescent="0.25">
      <c r="B751" s="7"/>
      <c r="C751" s="7"/>
      <c r="D751" s="7"/>
      <c r="E751" s="7"/>
      <c r="F751" s="6"/>
      <c r="G751" s="6"/>
      <c r="H7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1" s="22"/>
      <c r="J751" s="7"/>
      <c r="K751" s="43"/>
      <c r="L7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1" s="27" t="str">
        <f>IF(T_Channel[[#This Row],[ProviderName]]="","",COUNTIF($L$12:$L$9999,T_Channel[[#This Row],[ProviderName]]))</f>
        <v/>
      </c>
      <c r="N751" s="27" t="str">
        <f>IF(T_Channel[[#This Row],[Query]]="","Empty","Defined")</f>
        <v>Empty</v>
      </c>
      <c r="O7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1" s="21" t="str">
        <f>IF(T_Channel[[#This Row],[Check]]&lt;&gt;"OK","",ReferenceData!$L$5 &amp; "\" &amp; T_Channel[[#This Row],[ChannelNameFolder1]] &amp; "\" &amp; T_Channel[[#This Row],[ChannelNameFolder2]])</f>
        <v/>
      </c>
      <c r="S751" s="21" t="str">
        <f>IF(T_Channel[[#This Row],[Check]]&lt;&gt;"OK","", T_Channel[[#This Row],[ChannelSymbol]] &amp; ".evtx" )</f>
        <v/>
      </c>
      <c r="T751" s="21" t="str">
        <f>IF(T_Channel[[#This Row],[Check]]&lt;&gt;"OK","", T_Channel[[#This Row],[LogFolder]] &amp; "\" &amp; T_Channel[[#This Row],[LogFile]])</f>
        <v/>
      </c>
      <c r="U751" s="21" t="str">
        <f>IF(T_Channel[[#This Row],[Safekeeping of logs]]="","",VLOOKUP(T_Channel[[#This Row],[Safekeeping of logs]],T_List_LogMode[],2,FALSE))</f>
        <v/>
      </c>
      <c r="V7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2" spans="2:22" x14ac:dyDescent="0.25">
      <c r="B752" s="7"/>
      <c r="C752" s="7"/>
      <c r="D752" s="7"/>
      <c r="E752" s="7"/>
      <c r="F752" s="6"/>
      <c r="G752" s="6"/>
      <c r="H7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2" s="22"/>
      <c r="J752" s="7"/>
      <c r="K752" s="43"/>
      <c r="L7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2" s="27" t="str">
        <f>IF(T_Channel[[#This Row],[ProviderName]]="","",COUNTIF($L$12:$L$9999,T_Channel[[#This Row],[ProviderName]]))</f>
        <v/>
      </c>
      <c r="N752" s="27" t="str">
        <f>IF(T_Channel[[#This Row],[Query]]="","Empty","Defined")</f>
        <v>Empty</v>
      </c>
      <c r="O7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2" s="21" t="str">
        <f>IF(T_Channel[[#This Row],[Check]]&lt;&gt;"OK","",ReferenceData!$L$5 &amp; "\" &amp; T_Channel[[#This Row],[ChannelNameFolder1]] &amp; "\" &amp; T_Channel[[#This Row],[ChannelNameFolder2]])</f>
        <v/>
      </c>
      <c r="S752" s="21" t="str">
        <f>IF(T_Channel[[#This Row],[Check]]&lt;&gt;"OK","", T_Channel[[#This Row],[ChannelSymbol]] &amp; ".evtx" )</f>
        <v/>
      </c>
      <c r="T752" s="21" t="str">
        <f>IF(T_Channel[[#This Row],[Check]]&lt;&gt;"OK","", T_Channel[[#This Row],[LogFolder]] &amp; "\" &amp; T_Channel[[#This Row],[LogFile]])</f>
        <v/>
      </c>
      <c r="U752" s="21" t="str">
        <f>IF(T_Channel[[#This Row],[Safekeeping of logs]]="","",VLOOKUP(T_Channel[[#This Row],[Safekeeping of logs]],T_List_LogMode[],2,FALSE))</f>
        <v/>
      </c>
      <c r="V7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3" spans="2:22" x14ac:dyDescent="0.25">
      <c r="B753" s="7"/>
      <c r="C753" s="7"/>
      <c r="D753" s="7"/>
      <c r="E753" s="7"/>
      <c r="F753" s="6"/>
      <c r="G753" s="6"/>
      <c r="H7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3" s="22"/>
      <c r="J753" s="7"/>
      <c r="K753" s="43"/>
      <c r="L7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3" s="27" t="str">
        <f>IF(T_Channel[[#This Row],[ProviderName]]="","",COUNTIF($L$12:$L$9999,T_Channel[[#This Row],[ProviderName]]))</f>
        <v/>
      </c>
      <c r="N753" s="27" t="str">
        <f>IF(T_Channel[[#This Row],[Query]]="","Empty","Defined")</f>
        <v>Empty</v>
      </c>
      <c r="O7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3" s="21" t="str">
        <f>IF(T_Channel[[#This Row],[Check]]&lt;&gt;"OK","",ReferenceData!$L$5 &amp; "\" &amp; T_Channel[[#This Row],[ChannelNameFolder1]] &amp; "\" &amp; T_Channel[[#This Row],[ChannelNameFolder2]])</f>
        <v/>
      </c>
      <c r="S753" s="21" t="str">
        <f>IF(T_Channel[[#This Row],[Check]]&lt;&gt;"OK","", T_Channel[[#This Row],[ChannelSymbol]] &amp; ".evtx" )</f>
        <v/>
      </c>
      <c r="T753" s="21" t="str">
        <f>IF(T_Channel[[#This Row],[Check]]&lt;&gt;"OK","", T_Channel[[#This Row],[LogFolder]] &amp; "\" &amp; T_Channel[[#This Row],[LogFile]])</f>
        <v/>
      </c>
      <c r="U753" s="21" t="str">
        <f>IF(T_Channel[[#This Row],[Safekeeping of logs]]="","",VLOOKUP(T_Channel[[#This Row],[Safekeeping of logs]],T_List_LogMode[],2,FALSE))</f>
        <v/>
      </c>
      <c r="V7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4" spans="2:22" x14ac:dyDescent="0.25">
      <c r="B754" s="7"/>
      <c r="C754" s="7"/>
      <c r="D754" s="7"/>
      <c r="E754" s="7"/>
      <c r="F754" s="6"/>
      <c r="G754" s="6"/>
      <c r="H7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4" s="22"/>
      <c r="J754" s="7"/>
      <c r="K754" s="43"/>
      <c r="L7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4" s="27" t="str">
        <f>IF(T_Channel[[#This Row],[ProviderName]]="","",COUNTIF($L$12:$L$9999,T_Channel[[#This Row],[ProviderName]]))</f>
        <v/>
      </c>
      <c r="N754" s="27" t="str">
        <f>IF(T_Channel[[#This Row],[Query]]="","Empty","Defined")</f>
        <v>Empty</v>
      </c>
      <c r="O7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4" s="21" t="str">
        <f>IF(T_Channel[[#This Row],[Check]]&lt;&gt;"OK","",ReferenceData!$L$5 &amp; "\" &amp; T_Channel[[#This Row],[ChannelNameFolder1]] &amp; "\" &amp; T_Channel[[#This Row],[ChannelNameFolder2]])</f>
        <v/>
      </c>
      <c r="S754" s="21" t="str">
        <f>IF(T_Channel[[#This Row],[Check]]&lt;&gt;"OK","", T_Channel[[#This Row],[ChannelSymbol]] &amp; ".evtx" )</f>
        <v/>
      </c>
      <c r="T754" s="21" t="str">
        <f>IF(T_Channel[[#This Row],[Check]]&lt;&gt;"OK","", T_Channel[[#This Row],[LogFolder]] &amp; "\" &amp; T_Channel[[#This Row],[LogFile]])</f>
        <v/>
      </c>
      <c r="U754" s="21" t="str">
        <f>IF(T_Channel[[#This Row],[Safekeeping of logs]]="","",VLOOKUP(T_Channel[[#This Row],[Safekeeping of logs]],T_List_LogMode[],2,FALSE))</f>
        <v/>
      </c>
      <c r="V7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5" spans="2:22" x14ac:dyDescent="0.25">
      <c r="B755" s="7"/>
      <c r="C755" s="7"/>
      <c r="D755" s="7"/>
      <c r="E755" s="7"/>
      <c r="F755" s="6"/>
      <c r="G755" s="6"/>
      <c r="H7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5" s="22"/>
      <c r="J755" s="7"/>
      <c r="K755" s="43"/>
      <c r="L7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5" s="27" t="str">
        <f>IF(T_Channel[[#This Row],[ProviderName]]="","",COUNTIF($L$12:$L$9999,T_Channel[[#This Row],[ProviderName]]))</f>
        <v/>
      </c>
      <c r="N755" s="27" t="str">
        <f>IF(T_Channel[[#This Row],[Query]]="","Empty","Defined")</f>
        <v>Empty</v>
      </c>
      <c r="O7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5" s="21" t="str">
        <f>IF(T_Channel[[#This Row],[Check]]&lt;&gt;"OK","",ReferenceData!$L$5 &amp; "\" &amp; T_Channel[[#This Row],[ChannelNameFolder1]] &amp; "\" &amp; T_Channel[[#This Row],[ChannelNameFolder2]])</f>
        <v/>
      </c>
      <c r="S755" s="21" t="str">
        <f>IF(T_Channel[[#This Row],[Check]]&lt;&gt;"OK","", T_Channel[[#This Row],[ChannelSymbol]] &amp; ".evtx" )</f>
        <v/>
      </c>
      <c r="T755" s="21" t="str">
        <f>IF(T_Channel[[#This Row],[Check]]&lt;&gt;"OK","", T_Channel[[#This Row],[LogFolder]] &amp; "\" &amp; T_Channel[[#This Row],[LogFile]])</f>
        <v/>
      </c>
      <c r="U755" s="21" t="str">
        <f>IF(T_Channel[[#This Row],[Safekeeping of logs]]="","",VLOOKUP(T_Channel[[#This Row],[Safekeeping of logs]],T_List_LogMode[],2,FALSE))</f>
        <v/>
      </c>
      <c r="V7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6" spans="2:22" x14ac:dyDescent="0.25">
      <c r="B756" s="7"/>
      <c r="C756" s="7"/>
      <c r="D756" s="7"/>
      <c r="E756" s="7"/>
      <c r="F756" s="6"/>
      <c r="G756" s="6"/>
      <c r="H7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6" s="22"/>
      <c r="J756" s="7"/>
      <c r="K756" s="43"/>
      <c r="L7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6" s="27" t="str">
        <f>IF(T_Channel[[#This Row],[ProviderName]]="","",COUNTIF($L$12:$L$9999,T_Channel[[#This Row],[ProviderName]]))</f>
        <v/>
      </c>
      <c r="N756" s="27" t="str">
        <f>IF(T_Channel[[#This Row],[Query]]="","Empty","Defined")</f>
        <v>Empty</v>
      </c>
      <c r="O7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6" s="21" t="str">
        <f>IF(T_Channel[[#This Row],[Check]]&lt;&gt;"OK","",ReferenceData!$L$5 &amp; "\" &amp; T_Channel[[#This Row],[ChannelNameFolder1]] &amp; "\" &amp; T_Channel[[#This Row],[ChannelNameFolder2]])</f>
        <v/>
      </c>
      <c r="S756" s="21" t="str">
        <f>IF(T_Channel[[#This Row],[Check]]&lt;&gt;"OK","", T_Channel[[#This Row],[ChannelSymbol]] &amp; ".evtx" )</f>
        <v/>
      </c>
      <c r="T756" s="21" t="str">
        <f>IF(T_Channel[[#This Row],[Check]]&lt;&gt;"OK","", T_Channel[[#This Row],[LogFolder]] &amp; "\" &amp; T_Channel[[#This Row],[LogFile]])</f>
        <v/>
      </c>
      <c r="U756" s="21" t="str">
        <f>IF(T_Channel[[#This Row],[Safekeeping of logs]]="","",VLOOKUP(T_Channel[[#This Row],[Safekeeping of logs]],T_List_LogMode[],2,FALSE))</f>
        <v/>
      </c>
      <c r="V7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7" spans="2:22" x14ac:dyDescent="0.25">
      <c r="B757" s="7"/>
      <c r="C757" s="7"/>
      <c r="D757" s="7"/>
      <c r="E757" s="7"/>
      <c r="F757" s="6"/>
      <c r="G757" s="6"/>
      <c r="H7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7" s="22"/>
      <c r="J757" s="7"/>
      <c r="K757" s="43"/>
      <c r="L7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7" s="27" t="str">
        <f>IF(T_Channel[[#This Row],[ProviderName]]="","",COUNTIF($L$12:$L$9999,T_Channel[[#This Row],[ProviderName]]))</f>
        <v/>
      </c>
      <c r="N757" s="27" t="str">
        <f>IF(T_Channel[[#This Row],[Query]]="","Empty","Defined")</f>
        <v>Empty</v>
      </c>
      <c r="O7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7" s="21" t="str">
        <f>IF(T_Channel[[#This Row],[Check]]&lt;&gt;"OK","",ReferenceData!$L$5 &amp; "\" &amp; T_Channel[[#This Row],[ChannelNameFolder1]] &amp; "\" &amp; T_Channel[[#This Row],[ChannelNameFolder2]])</f>
        <v/>
      </c>
      <c r="S757" s="21" t="str">
        <f>IF(T_Channel[[#This Row],[Check]]&lt;&gt;"OK","", T_Channel[[#This Row],[ChannelSymbol]] &amp; ".evtx" )</f>
        <v/>
      </c>
      <c r="T757" s="21" t="str">
        <f>IF(T_Channel[[#This Row],[Check]]&lt;&gt;"OK","", T_Channel[[#This Row],[LogFolder]] &amp; "\" &amp; T_Channel[[#This Row],[LogFile]])</f>
        <v/>
      </c>
      <c r="U757" s="21" t="str">
        <f>IF(T_Channel[[#This Row],[Safekeeping of logs]]="","",VLOOKUP(T_Channel[[#This Row],[Safekeeping of logs]],T_List_LogMode[],2,FALSE))</f>
        <v/>
      </c>
      <c r="V7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8" spans="2:22" x14ac:dyDescent="0.25">
      <c r="B758" s="7"/>
      <c r="C758" s="7"/>
      <c r="D758" s="7"/>
      <c r="E758" s="7"/>
      <c r="F758" s="6"/>
      <c r="G758" s="6"/>
      <c r="H7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8" s="22"/>
      <c r="J758" s="7"/>
      <c r="K758" s="43"/>
      <c r="L7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8" s="27" t="str">
        <f>IF(T_Channel[[#This Row],[ProviderName]]="","",COUNTIF($L$12:$L$9999,T_Channel[[#This Row],[ProviderName]]))</f>
        <v/>
      </c>
      <c r="N758" s="27" t="str">
        <f>IF(T_Channel[[#This Row],[Query]]="","Empty","Defined")</f>
        <v>Empty</v>
      </c>
      <c r="O7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8" s="21" t="str">
        <f>IF(T_Channel[[#This Row],[Check]]&lt;&gt;"OK","",ReferenceData!$L$5 &amp; "\" &amp; T_Channel[[#This Row],[ChannelNameFolder1]] &amp; "\" &amp; T_Channel[[#This Row],[ChannelNameFolder2]])</f>
        <v/>
      </c>
      <c r="S758" s="21" t="str">
        <f>IF(T_Channel[[#This Row],[Check]]&lt;&gt;"OK","", T_Channel[[#This Row],[ChannelSymbol]] &amp; ".evtx" )</f>
        <v/>
      </c>
      <c r="T758" s="21" t="str">
        <f>IF(T_Channel[[#This Row],[Check]]&lt;&gt;"OK","", T_Channel[[#This Row],[LogFolder]] &amp; "\" &amp; T_Channel[[#This Row],[LogFile]])</f>
        <v/>
      </c>
      <c r="U758" s="21" t="str">
        <f>IF(T_Channel[[#This Row],[Safekeeping of logs]]="","",VLOOKUP(T_Channel[[#This Row],[Safekeeping of logs]],T_List_LogMode[],2,FALSE))</f>
        <v/>
      </c>
      <c r="V7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59" spans="2:22" x14ac:dyDescent="0.25">
      <c r="B759" s="7"/>
      <c r="C759" s="7"/>
      <c r="D759" s="7"/>
      <c r="E759" s="7"/>
      <c r="F759" s="6"/>
      <c r="G759" s="6"/>
      <c r="H7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59" s="22"/>
      <c r="J759" s="7"/>
      <c r="K759" s="43"/>
      <c r="L7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59" s="27" t="str">
        <f>IF(T_Channel[[#This Row],[ProviderName]]="","",COUNTIF($L$12:$L$9999,T_Channel[[#This Row],[ProviderName]]))</f>
        <v/>
      </c>
      <c r="N759" s="27" t="str">
        <f>IF(T_Channel[[#This Row],[Query]]="","Empty","Defined")</f>
        <v>Empty</v>
      </c>
      <c r="O7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59" s="21" t="str">
        <f>IF(T_Channel[[#This Row],[Check]]&lt;&gt;"OK","",ReferenceData!$L$5 &amp; "\" &amp; T_Channel[[#This Row],[ChannelNameFolder1]] &amp; "\" &amp; T_Channel[[#This Row],[ChannelNameFolder2]])</f>
        <v/>
      </c>
      <c r="S759" s="21" t="str">
        <f>IF(T_Channel[[#This Row],[Check]]&lt;&gt;"OK","", T_Channel[[#This Row],[ChannelSymbol]] &amp; ".evtx" )</f>
        <v/>
      </c>
      <c r="T759" s="21" t="str">
        <f>IF(T_Channel[[#This Row],[Check]]&lt;&gt;"OK","", T_Channel[[#This Row],[LogFolder]] &amp; "\" &amp; T_Channel[[#This Row],[LogFile]])</f>
        <v/>
      </c>
      <c r="U759" s="21" t="str">
        <f>IF(T_Channel[[#This Row],[Safekeeping of logs]]="","",VLOOKUP(T_Channel[[#This Row],[Safekeeping of logs]],T_List_LogMode[],2,FALSE))</f>
        <v/>
      </c>
      <c r="V7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0" spans="2:22" x14ac:dyDescent="0.25">
      <c r="B760" s="7"/>
      <c r="C760" s="7"/>
      <c r="D760" s="7"/>
      <c r="E760" s="7"/>
      <c r="F760" s="6"/>
      <c r="G760" s="6"/>
      <c r="H7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0" s="22"/>
      <c r="J760" s="7"/>
      <c r="K760" s="43"/>
      <c r="L7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0" s="27" t="str">
        <f>IF(T_Channel[[#This Row],[ProviderName]]="","",COUNTIF($L$12:$L$9999,T_Channel[[#This Row],[ProviderName]]))</f>
        <v/>
      </c>
      <c r="N760" s="27" t="str">
        <f>IF(T_Channel[[#This Row],[Query]]="","Empty","Defined")</f>
        <v>Empty</v>
      </c>
      <c r="O7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0" s="21" t="str">
        <f>IF(T_Channel[[#This Row],[Check]]&lt;&gt;"OK","",ReferenceData!$L$5 &amp; "\" &amp; T_Channel[[#This Row],[ChannelNameFolder1]] &amp; "\" &amp; T_Channel[[#This Row],[ChannelNameFolder2]])</f>
        <v/>
      </c>
      <c r="S760" s="21" t="str">
        <f>IF(T_Channel[[#This Row],[Check]]&lt;&gt;"OK","", T_Channel[[#This Row],[ChannelSymbol]] &amp; ".evtx" )</f>
        <v/>
      </c>
      <c r="T760" s="21" t="str">
        <f>IF(T_Channel[[#This Row],[Check]]&lt;&gt;"OK","", T_Channel[[#This Row],[LogFolder]] &amp; "\" &amp; T_Channel[[#This Row],[LogFile]])</f>
        <v/>
      </c>
      <c r="U760" s="21" t="str">
        <f>IF(T_Channel[[#This Row],[Safekeeping of logs]]="","",VLOOKUP(T_Channel[[#This Row],[Safekeeping of logs]],T_List_LogMode[],2,FALSE))</f>
        <v/>
      </c>
      <c r="V7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1" spans="2:22" x14ac:dyDescent="0.25">
      <c r="B761" s="7"/>
      <c r="C761" s="7"/>
      <c r="D761" s="7"/>
      <c r="E761" s="7"/>
      <c r="F761" s="6"/>
      <c r="G761" s="6"/>
      <c r="H7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1" s="22"/>
      <c r="J761" s="7"/>
      <c r="K761" s="43"/>
      <c r="L7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1" s="27" t="str">
        <f>IF(T_Channel[[#This Row],[ProviderName]]="","",COUNTIF($L$12:$L$9999,T_Channel[[#This Row],[ProviderName]]))</f>
        <v/>
      </c>
      <c r="N761" s="27" t="str">
        <f>IF(T_Channel[[#This Row],[Query]]="","Empty","Defined")</f>
        <v>Empty</v>
      </c>
      <c r="O7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1" s="21" t="str">
        <f>IF(T_Channel[[#This Row],[Check]]&lt;&gt;"OK","",ReferenceData!$L$5 &amp; "\" &amp; T_Channel[[#This Row],[ChannelNameFolder1]] &amp; "\" &amp; T_Channel[[#This Row],[ChannelNameFolder2]])</f>
        <v/>
      </c>
      <c r="S761" s="21" t="str">
        <f>IF(T_Channel[[#This Row],[Check]]&lt;&gt;"OK","", T_Channel[[#This Row],[ChannelSymbol]] &amp; ".evtx" )</f>
        <v/>
      </c>
      <c r="T761" s="21" t="str">
        <f>IF(T_Channel[[#This Row],[Check]]&lt;&gt;"OK","", T_Channel[[#This Row],[LogFolder]] &amp; "\" &amp; T_Channel[[#This Row],[LogFile]])</f>
        <v/>
      </c>
      <c r="U761" s="21" t="str">
        <f>IF(T_Channel[[#This Row],[Safekeeping of logs]]="","",VLOOKUP(T_Channel[[#This Row],[Safekeeping of logs]],T_List_LogMode[],2,FALSE))</f>
        <v/>
      </c>
      <c r="V7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2" spans="2:22" x14ac:dyDescent="0.25">
      <c r="B762" s="7"/>
      <c r="C762" s="7"/>
      <c r="D762" s="7"/>
      <c r="E762" s="7"/>
      <c r="F762" s="6"/>
      <c r="G762" s="6"/>
      <c r="H7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2" s="22"/>
      <c r="J762" s="7"/>
      <c r="K762" s="43"/>
      <c r="L7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2" s="27" t="str">
        <f>IF(T_Channel[[#This Row],[ProviderName]]="","",COUNTIF($L$12:$L$9999,T_Channel[[#This Row],[ProviderName]]))</f>
        <v/>
      </c>
      <c r="N762" s="27" t="str">
        <f>IF(T_Channel[[#This Row],[Query]]="","Empty","Defined")</f>
        <v>Empty</v>
      </c>
      <c r="O7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2" s="21" t="str">
        <f>IF(T_Channel[[#This Row],[Check]]&lt;&gt;"OK","",ReferenceData!$L$5 &amp; "\" &amp; T_Channel[[#This Row],[ChannelNameFolder1]] &amp; "\" &amp; T_Channel[[#This Row],[ChannelNameFolder2]])</f>
        <v/>
      </c>
      <c r="S762" s="21" t="str">
        <f>IF(T_Channel[[#This Row],[Check]]&lt;&gt;"OK","", T_Channel[[#This Row],[ChannelSymbol]] &amp; ".evtx" )</f>
        <v/>
      </c>
      <c r="T762" s="21" t="str">
        <f>IF(T_Channel[[#This Row],[Check]]&lt;&gt;"OK","", T_Channel[[#This Row],[LogFolder]] &amp; "\" &amp; T_Channel[[#This Row],[LogFile]])</f>
        <v/>
      </c>
      <c r="U762" s="21" t="str">
        <f>IF(T_Channel[[#This Row],[Safekeeping of logs]]="","",VLOOKUP(T_Channel[[#This Row],[Safekeeping of logs]],T_List_LogMode[],2,FALSE))</f>
        <v/>
      </c>
      <c r="V7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3" spans="2:22" x14ac:dyDescent="0.25">
      <c r="B763" s="7"/>
      <c r="C763" s="7"/>
      <c r="D763" s="7"/>
      <c r="E763" s="7"/>
      <c r="F763" s="6"/>
      <c r="G763" s="6"/>
      <c r="H7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3" s="22"/>
      <c r="J763" s="7"/>
      <c r="K763" s="43"/>
      <c r="L7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3" s="27" t="str">
        <f>IF(T_Channel[[#This Row],[ProviderName]]="","",COUNTIF($L$12:$L$9999,T_Channel[[#This Row],[ProviderName]]))</f>
        <v/>
      </c>
      <c r="N763" s="27" t="str">
        <f>IF(T_Channel[[#This Row],[Query]]="","Empty","Defined")</f>
        <v>Empty</v>
      </c>
      <c r="O7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3" s="21" t="str">
        <f>IF(T_Channel[[#This Row],[Check]]&lt;&gt;"OK","",ReferenceData!$L$5 &amp; "\" &amp; T_Channel[[#This Row],[ChannelNameFolder1]] &amp; "\" &amp; T_Channel[[#This Row],[ChannelNameFolder2]])</f>
        <v/>
      </c>
      <c r="S763" s="21" t="str">
        <f>IF(T_Channel[[#This Row],[Check]]&lt;&gt;"OK","", T_Channel[[#This Row],[ChannelSymbol]] &amp; ".evtx" )</f>
        <v/>
      </c>
      <c r="T763" s="21" t="str">
        <f>IF(T_Channel[[#This Row],[Check]]&lt;&gt;"OK","", T_Channel[[#This Row],[LogFolder]] &amp; "\" &amp; T_Channel[[#This Row],[LogFile]])</f>
        <v/>
      </c>
      <c r="U763" s="21" t="str">
        <f>IF(T_Channel[[#This Row],[Safekeeping of logs]]="","",VLOOKUP(T_Channel[[#This Row],[Safekeeping of logs]],T_List_LogMode[],2,FALSE))</f>
        <v/>
      </c>
      <c r="V7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4" spans="2:22" x14ac:dyDescent="0.25">
      <c r="B764" s="7"/>
      <c r="C764" s="7"/>
      <c r="D764" s="7"/>
      <c r="E764" s="7"/>
      <c r="F764" s="6"/>
      <c r="G764" s="6"/>
      <c r="H7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4" s="22"/>
      <c r="J764" s="7"/>
      <c r="K764" s="43"/>
      <c r="L7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4" s="27" t="str">
        <f>IF(T_Channel[[#This Row],[ProviderName]]="","",COUNTIF($L$12:$L$9999,T_Channel[[#This Row],[ProviderName]]))</f>
        <v/>
      </c>
      <c r="N764" s="27" t="str">
        <f>IF(T_Channel[[#This Row],[Query]]="","Empty","Defined")</f>
        <v>Empty</v>
      </c>
      <c r="O7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4" s="21" t="str">
        <f>IF(T_Channel[[#This Row],[Check]]&lt;&gt;"OK","",ReferenceData!$L$5 &amp; "\" &amp; T_Channel[[#This Row],[ChannelNameFolder1]] &amp; "\" &amp; T_Channel[[#This Row],[ChannelNameFolder2]])</f>
        <v/>
      </c>
      <c r="S764" s="21" t="str">
        <f>IF(T_Channel[[#This Row],[Check]]&lt;&gt;"OK","", T_Channel[[#This Row],[ChannelSymbol]] &amp; ".evtx" )</f>
        <v/>
      </c>
      <c r="T764" s="21" t="str">
        <f>IF(T_Channel[[#This Row],[Check]]&lt;&gt;"OK","", T_Channel[[#This Row],[LogFolder]] &amp; "\" &amp; T_Channel[[#This Row],[LogFile]])</f>
        <v/>
      </c>
      <c r="U764" s="21" t="str">
        <f>IF(T_Channel[[#This Row],[Safekeeping of logs]]="","",VLOOKUP(T_Channel[[#This Row],[Safekeeping of logs]],T_List_LogMode[],2,FALSE))</f>
        <v/>
      </c>
      <c r="V7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5" spans="2:22" x14ac:dyDescent="0.25">
      <c r="B765" s="7"/>
      <c r="C765" s="7"/>
      <c r="D765" s="7"/>
      <c r="E765" s="7"/>
      <c r="F765" s="6"/>
      <c r="G765" s="6"/>
      <c r="H7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5" s="22"/>
      <c r="J765" s="7"/>
      <c r="K765" s="43"/>
      <c r="L7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5" s="27" t="str">
        <f>IF(T_Channel[[#This Row],[ProviderName]]="","",COUNTIF($L$12:$L$9999,T_Channel[[#This Row],[ProviderName]]))</f>
        <v/>
      </c>
      <c r="N765" s="27" t="str">
        <f>IF(T_Channel[[#This Row],[Query]]="","Empty","Defined")</f>
        <v>Empty</v>
      </c>
      <c r="O7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5" s="21" t="str">
        <f>IF(T_Channel[[#This Row],[Check]]&lt;&gt;"OK","",ReferenceData!$L$5 &amp; "\" &amp; T_Channel[[#This Row],[ChannelNameFolder1]] &amp; "\" &amp; T_Channel[[#This Row],[ChannelNameFolder2]])</f>
        <v/>
      </c>
      <c r="S765" s="21" t="str">
        <f>IF(T_Channel[[#This Row],[Check]]&lt;&gt;"OK","", T_Channel[[#This Row],[ChannelSymbol]] &amp; ".evtx" )</f>
        <v/>
      </c>
      <c r="T765" s="21" t="str">
        <f>IF(T_Channel[[#This Row],[Check]]&lt;&gt;"OK","", T_Channel[[#This Row],[LogFolder]] &amp; "\" &amp; T_Channel[[#This Row],[LogFile]])</f>
        <v/>
      </c>
      <c r="U765" s="21" t="str">
        <f>IF(T_Channel[[#This Row],[Safekeeping of logs]]="","",VLOOKUP(T_Channel[[#This Row],[Safekeeping of logs]],T_List_LogMode[],2,FALSE))</f>
        <v/>
      </c>
      <c r="V7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6" spans="2:22" x14ac:dyDescent="0.25">
      <c r="B766" s="7"/>
      <c r="C766" s="7"/>
      <c r="D766" s="7"/>
      <c r="E766" s="7"/>
      <c r="F766" s="6"/>
      <c r="G766" s="6"/>
      <c r="H7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6" s="22"/>
      <c r="J766" s="7"/>
      <c r="K766" s="43"/>
      <c r="L7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6" s="27" t="str">
        <f>IF(T_Channel[[#This Row],[ProviderName]]="","",COUNTIF($L$12:$L$9999,T_Channel[[#This Row],[ProviderName]]))</f>
        <v/>
      </c>
      <c r="N766" s="27" t="str">
        <f>IF(T_Channel[[#This Row],[Query]]="","Empty","Defined")</f>
        <v>Empty</v>
      </c>
      <c r="O7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6" s="21" t="str">
        <f>IF(T_Channel[[#This Row],[Check]]&lt;&gt;"OK","",ReferenceData!$L$5 &amp; "\" &amp; T_Channel[[#This Row],[ChannelNameFolder1]] &amp; "\" &amp; T_Channel[[#This Row],[ChannelNameFolder2]])</f>
        <v/>
      </c>
      <c r="S766" s="21" t="str">
        <f>IF(T_Channel[[#This Row],[Check]]&lt;&gt;"OK","", T_Channel[[#This Row],[ChannelSymbol]] &amp; ".evtx" )</f>
        <v/>
      </c>
      <c r="T766" s="21" t="str">
        <f>IF(T_Channel[[#This Row],[Check]]&lt;&gt;"OK","", T_Channel[[#This Row],[LogFolder]] &amp; "\" &amp; T_Channel[[#This Row],[LogFile]])</f>
        <v/>
      </c>
      <c r="U766" s="21" t="str">
        <f>IF(T_Channel[[#This Row],[Safekeeping of logs]]="","",VLOOKUP(T_Channel[[#This Row],[Safekeeping of logs]],T_List_LogMode[],2,FALSE))</f>
        <v/>
      </c>
      <c r="V7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7" spans="2:22" x14ac:dyDescent="0.25">
      <c r="B767" s="7"/>
      <c r="C767" s="7"/>
      <c r="D767" s="7"/>
      <c r="E767" s="7"/>
      <c r="F767" s="6"/>
      <c r="G767" s="6"/>
      <c r="H7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7" s="22"/>
      <c r="J767" s="7"/>
      <c r="K767" s="43"/>
      <c r="L7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7" s="27" t="str">
        <f>IF(T_Channel[[#This Row],[ProviderName]]="","",COUNTIF($L$12:$L$9999,T_Channel[[#This Row],[ProviderName]]))</f>
        <v/>
      </c>
      <c r="N767" s="27" t="str">
        <f>IF(T_Channel[[#This Row],[Query]]="","Empty","Defined")</f>
        <v>Empty</v>
      </c>
      <c r="O7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7" s="21" t="str">
        <f>IF(T_Channel[[#This Row],[Check]]&lt;&gt;"OK","",ReferenceData!$L$5 &amp; "\" &amp; T_Channel[[#This Row],[ChannelNameFolder1]] &amp; "\" &amp; T_Channel[[#This Row],[ChannelNameFolder2]])</f>
        <v/>
      </c>
      <c r="S767" s="21" t="str">
        <f>IF(T_Channel[[#This Row],[Check]]&lt;&gt;"OK","", T_Channel[[#This Row],[ChannelSymbol]] &amp; ".evtx" )</f>
        <v/>
      </c>
      <c r="T767" s="21" t="str">
        <f>IF(T_Channel[[#This Row],[Check]]&lt;&gt;"OK","", T_Channel[[#This Row],[LogFolder]] &amp; "\" &amp; T_Channel[[#This Row],[LogFile]])</f>
        <v/>
      </c>
      <c r="U767" s="21" t="str">
        <f>IF(T_Channel[[#This Row],[Safekeeping of logs]]="","",VLOOKUP(T_Channel[[#This Row],[Safekeeping of logs]],T_List_LogMode[],2,FALSE))</f>
        <v/>
      </c>
      <c r="V7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8" spans="2:22" x14ac:dyDescent="0.25">
      <c r="B768" s="7"/>
      <c r="C768" s="7"/>
      <c r="D768" s="7"/>
      <c r="E768" s="7"/>
      <c r="F768" s="6"/>
      <c r="G768" s="6"/>
      <c r="H7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8" s="22"/>
      <c r="J768" s="7"/>
      <c r="K768" s="43"/>
      <c r="L7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8" s="27" t="str">
        <f>IF(T_Channel[[#This Row],[ProviderName]]="","",COUNTIF($L$12:$L$9999,T_Channel[[#This Row],[ProviderName]]))</f>
        <v/>
      </c>
      <c r="N768" s="27" t="str">
        <f>IF(T_Channel[[#This Row],[Query]]="","Empty","Defined")</f>
        <v>Empty</v>
      </c>
      <c r="O7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8" s="21" t="str">
        <f>IF(T_Channel[[#This Row],[Check]]&lt;&gt;"OK","",ReferenceData!$L$5 &amp; "\" &amp; T_Channel[[#This Row],[ChannelNameFolder1]] &amp; "\" &amp; T_Channel[[#This Row],[ChannelNameFolder2]])</f>
        <v/>
      </c>
      <c r="S768" s="21" t="str">
        <f>IF(T_Channel[[#This Row],[Check]]&lt;&gt;"OK","", T_Channel[[#This Row],[ChannelSymbol]] &amp; ".evtx" )</f>
        <v/>
      </c>
      <c r="T768" s="21" t="str">
        <f>IF(T_Channel[[#This Row],[Check]]&lt;&gt;"OK","", T_Channel[[#This Row],[LogFolder]] &amp; "\" &amp; T_Channel[[#This Row],[LogFile]])</f>
        <v/>
      </c>
      <c r="U768" s="21" t="str">
        <f>IF(T_Channel[[#This Row],[Safekeeping of logs]]="","",VLOOKUP(T_Channel[[#This Row],[Safekeeping of logs]],T_List_LogMode[],2,FALSE))</f>
        <v/>
      </c>
      <c r="V7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69" spans="2:22" x14ac:dyDescent="0.25">
      <c r="B769" s="7"/>
      <c r="C769" s="7"/>
      <c r="D769" s="7"/>
      <c r="E769" s="7"/>
      <c r="F769" s="6"/>
      <c r="G769" s="6"/>
      <c r="H7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69" s="22"/>
      <c r="J769" s="7"/>
      <c r="K769" s="43"/>
      <c r="L7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69" s="27" t="str">
        <f>IF(T_Channel[[#This Row],[ProviderName]]="","",COUNTIF($L$12:$L$9999,T_Channel[[#This Row],[ProviderName]]))</f>
        <v/>
      </c>
      <c r="N769" s="27" t="str">
        <f>IF(T_Channel[[#This Row],[Query]]="","Empty","Defined")</f>
        <v>Empty</v>
      </c>
      <c r="O7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69" s="21" t="str">
        <f>IF(T_Channel[[#This Row],[Check]]&lt;&gt;"OK","",ReferenceData!$L$5 &amp; "\" &amp; T_Channel[[#This Row],[ChannelNameFolder1]] &amp; "\" &amp; T_Channel[[#This Row],[ChannelNameFolder2]])</f>
        <v/>
      </c>
      <c r="S769" s="21" t="str">
        <f>IF(T_Channel[[#This Row],[Check]]&lt;&gt;"OK","", T_Channel[[#This Row],[ChannelSymbol]] &amp; ".evtx" )</f>
        <v/>
      </c>
      <c r="T769" s="21" t="str">
        <f>IF(T_Channel[[#This Row],[Check]]&lt;&gt;"OK","", T_Channel[[#This Row],[LogFolder]] &amp; "\" &amp; T_Channel[[#This Row],[LogFile]])</f>
        <v/>
      </c>
      <c r="U769" s="21" t="str">
        <f>IF(T_Channel[[#This Row],[Safekeeping of logs]]="","",VLOOKUP(T_Channel[[#This Row],[Safekeeping of logs]],T_List_LogMode[],2,FALSE))</f>
        <v/>
      </c>
      <c r="V7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0" spans="2:22" x14ac:dyDescent="0.25">
      <c r="B770" s="7"/>
      <c r="C770" s="7"/>
      <c r="D770" s="7"/>
      <c r="E770" s="7"/>
      <c r="F770" s="6"/>
      <c r="G770" s="6"/>
      <c r="H7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0" s="22"/>
      <c r="J770" s="7"/>
      <c r="K770" s="43"/>
      <c r="L7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0" s="27" t="str">
        <f>IF(T_Channel[[#This Row],[ProviderName]]="","",COUNTIF($L$12:$L$9999,T_Channel[[#This Row],[ProviderName]]))</f>
        <v/>
      </c>
      <c r="N770" s="27" t="str">
        <f>IF(T_Channel[[#This Row],[Query]]="","Empty","Defined")</f>
        <v>Empty</v>
      </c>
      <c r="O7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0" s="21" t="str">
        <f>IF(T_Channel[[#This Row],[Check]]&lt;&gt;"OK","",ReferenceData!$L$5 &amp; "\" &amp; T_Channel[[#This Row],[ChannelNameFolder1]] &amp; "\" &amp; T_Channel[[#This Row],[ChannelNameFolder2]])</f>
        <v/>
      </c>
      <c r="S770" s="21" t="str">
        <f>IF(T_Channel[[#This Row],[Check]]&lt;&gt;"OK","", T_Channel[[#This Row],[ChannelSymbol]] &amp; ".evtx" )</f>
        <v/>
      </c>
      <c r="T770" s="21" t="str">
        <f>IF(T_Channel[[#This Row],[Check]]&lt;&gt;"OK","", T_Channel[[#This Row],[LogFolder]] &amp; "\" &amp; T_Channel[[#This Row],[LogFile]])</f>
        <v/>
      </c>
      <c r="U770" s="21" t="str">
        <f>IF(T_Channel[[#This Row],[Safekeeping of logs]]="","",VLOOKUP(T_Channel[[#This Row],[Safekeeping of logs]],T_List_LogMode[],2,FALSE))</f>
        <v/>
      </c>
      <c r="V7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1" spans="2:22" x14ac:dyDescent="0.25">
      <c r="B771" s="7"/>
      <c r="C771" s="7"/>
      <c r="D771" s="7"/>
      <c r="E771" s="7"/>
      <c r="F771" s="6"/>
      <c r="G771" s="6"/>
      <c r="H7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1" s="22"/>
      <c r="J771" s="7"/>
      <c r="K771" s="43"/>
      <c r="L7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1" s="27" t="str">
        <f>IF(T_Channel[[#This Row],[ProviderName]]="","",COUNTIF($L$12:$L$9999,T_Channel[[#This Row],[ProviderName]]))</f>
        <v/>
      </c>
      <c r="N771" s="27" t="str">
        <f>IF(T_Channel[[#This Row],[Query]]="","Empty","Defined")</f>
        <v>Empty</v>
      </c>
      <c r="O7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1" s="21" t="str">
        <f>IF(T_Channel[[#This Row],[Check]]&lt;&gt;"OK","",ReferenceData!$L$5 &amp; "\" &amp; T_Channel[[#This Row],[ChannelNameFolder1]] &amp; "\" &amp; T_Channel[[#This Row],[ChannelNameFolder2]])</f>
        <v/>
      </c>
      <c r="S771" s="21" t="str">
        <f>IF(T_Channel[[#This Row],[Check]]&lt;&gt;"OK","", T_Channel[[#This Row],[ChannelSymbol]] &amp; ".evtx" )</f>
        <v/>
      </c>
      <c r="T771" s="21" t="str">
        <f>IF(T_Channel[[#This Row],[Check]]&lt;&gt;"OK","", T_Channel[[#This Row],[LogFolder]] &amp; "\" &amp; T_Channel[[#This Row],[LogFile]])</f>
        <v/>
      </c>
      <c r="U771" s="21" t="str">
        <f>IF(T_Channel[[#This Row],[Safekeeping of logs]]="","",VLOOKUP(T_Channel[[#This Row],[Safekeeping of logs]],T_List_LogMode[],2,FALSE))</f>
        <v/>
      </c>
      <c r="V7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2" spans="2:22" x14ac:dyDescent="0.25">
      <c r="B772" s="7"/>
      <c r="C772" s="7"/>
      <c r="D772" s="7"/>
      <c r="E772" s="7"/>
      <c r="F772" s="6"/>
      <c r="G772" s="6"/>
      <c r="H7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2" s="22"/>
      <c r="J772" s="7"/>
      <c r="K772" s="43"/>
      <c r="L7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2" s="27" t="str">
        <f>IF(T_Channel[[#This Row],[ProviderName]]="","",COUNTIF($L$12:$L$9999,T_Channel[[#This Row],[ProviderName]]))</f>
        <v/>
      </c>
      <c r="N772" s="27" t="str">
        <f>IF(T_Channel[[#This Row],[Query]]="","Empty","Defined")</f>
        <v>Empty</v>
      </c>
      <c r="O77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2" s="21" t="str">
        <f>IF(T_Channel[[#This Row],[Check]]&lt;&gt;"OK","",ReferenceData!$L$5 &amp; "\" &amp; T_Channel[[#This Row],[ChannelNameFolder1]] &amp; "\" &amp; T_Channel[[#This Row],[ChannelNameFolder2]])</f>
        <v/>
      </c>
      <c r="S772" s="21" t="str">
        <f>IF(T_Channel[[#This Row],[Check]]&lt;&gt;"OK","", T_Channel[[#This Row],[ChannelSymbol]] &amp; ".evtx" )</f>
        <v/>
      </c>
      <c r="T772" s="21" t="str">
        <f>IF(T_Channel[[#This Row],[Check]]&lt;&gt;"OK","", T_Channel[[#This Row],[LogFolder]] &amp; "\" &amp; T_Channel[[#This Row],[LogFile]])</f>
        <v/>
      </c>
      <c r="U772" s="21" t="str">
        <f>IF(T_Channel[[#This Row],[Safekeeping of logs]]="","",VLOOKUP(T_Channel[[#This Row],[Safekeeping of logs]],T_List_LogMode[],2,FALSE))</f>
        <v/>
      </c>
      <c r="V7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3" spans="2:22" x14ac:dyDescent="0.25">
      <c r="B773" s="7"/>
      <c r="C773" s="7"/>
      <c r="D773" s="7"/>
      <c r="E773" s="7"/>
      <c r="F773" s="6"/>
      <c r="G773" s="6"/>
      <c r="H7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3" s="22"/>
      <c r="J773" s="7"/>
      <c r="K773" s="43"/>
      <c r="L7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3" s="27" t="str">
        <f>IF(T_Channel[[#This Row],[ProviderName]]="","",COUNTIF($L$12:$L$9999,T_Channel[[#This Row],[ProviderName]]))</f>
        <v/>
      </c>
      <c r="N773" s="27" t="str">
        <f>IF(T_Channel[[#This Row],[Query]]="","Empty","Defined")</f>
        <v>Empty</v>
      </c>
      <c r="O7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3" s="21" t="str">
        <f>IF(T_Channel[[#This Row],[Check]]&lt;&gt;"OK","",ReferenceData!$L$5 &amp; "\" &amp; T_Channel[[#This Row],[ChannelNameFolder1]] &amp; "\" &amp; T_Channel[[#This Row],[ChannelNameFolder2]])</f>
        <v/>
      </c>
      <c r="S773" s="21" t="str">
        <f>IF(T_Channel[[#This Row],[Check]]&lt;&gt;"OK","", T_Channel[[#This Row],[ChannelSymbol]] &amp; ".evtx" )</f>
        <v/>
      </c>
      <c r="T773" s="21" t="str">
        <f>IF(T_Channel[[#This Row],[Check]]&lt;&gt;"OK","", T_Channel[[#This Row],[LogFolder]] &amp; "\" &amp; T_Channel[[#This Row],[LogFile]])</f>
        <v/>
      </c>
      <c r="U773" s="21" t="str">
        <f>IF(T_Channel[[#This Row],[Safekeeping of logs]]="","",VLOOKUP(T_Channel[[#This Row],[Safekeeping of logs]],T_List_LogMode[],2,FALSE))</f>
        <v/>
      </c>
      <c r="V7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4" spans="2:22" x14ac:dyDescent="0.25">
      <c r="B774" s="7"/>
      <c r="C774" s="7"/>
      <c r="D774" s="7"/>
      <c r="E774" s="7"/>
      <c r="F774" s="6"/>
      <c r="G774" s="6"/>
      <c r="H7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4" s="22"/>
      <c r="J774" s="7"/>
      <c r="K774" s="43"/>
      <c r="L7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4" s="27" t="str">
        <f>IF(T_Channel[[#This Row],[ProviderName]]="","",COUNTIF($L$12:$L$9999,T_Channel[[#This Row],[ProviderName]]))</f>
        <v/>
      </c>
      <c r="N774" s="27" t="str">
        <f>IF(T_Channel[[#This Row],[Query]]="","Empty","Defined")</f>
        <v>Empty</v>
      </c>
      <c r="O7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4" s="21" t="str">
        <f>IF(T_Channel[[#This Row],[Check]]&lt;&gt;"OK","",ReferenceData!$L$5 &amp; "\" &amp; T_Channel[[#This Row],[ChannelNameFolder1]] &amp; "\" &amp; T_Channel[[#This Row],[ChannelNameFolder2]])</f>
        <v/>
      </c>
      <c r="S774" s="21" t="str">
        <f>IF(T_Channel[[#This Row],[Check]]&lt;&gt;"OK","", T_Channel[[#This Row],[ChannelSymbol]] &amp; ".evtx" )</f>
        <v/>
      </c>
      <c r="T774" s="21" t="str">
        <f>IF(T_Channel[[#This Row],[Check]]&lt;&gt;"OK","", T_Channel[[#This Row],[LogFolder]] &amp; "\" &amp; T_Channel[[#This Row],[LogFile]])</f>
        <v/>
      </c>
      <c r="U774" s="21" t="str">
        <f>IF(T_Channel[[#This Row],[Safekeeping of logs]]="","",VLOOKUP(T_Channel[[#This Row],[Safekeeping of logs]],T_List_LogMode[],2,FALSE))</f>
        <v/>
      </c>
      <c r="V7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5" spans="2:22" x14ac:dyDescent="0.25">
      <c r="B775" s="7"/>
      <c r="C775" s="7"/>
      <c r="D775" s="7"/>
      <c r="E775" s="7"/>
      <c r="F775" s="6"/>
      <c r="G775" s="6"/>
      <c r="H7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5" s="22"/>
      <c r="J775" s="7"/>
      <c r="K775" s="43"/>
      <c r="L7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5" s="27" t="str">
        <f>IF(T_Channel[[#This Row],[ProviderName]]="","",COUNTIF($L$12:$L$9999,T_Channel[[#This Row],[ProviderName]]))</f>
        <v/>
      </c>
      <c r="N775" s="27" t="str">
        <f>IF(T_Channel[[#This Row],[Query]]="","Empty","Defined")</f>
        <v>Empty</v>
      </c>
      <c r="O7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5" s="21" t="str">
        <f>IF(T_Channel[[#This Row],[Check]]&lt;&gt;"OK","",ReferenceData!$L$5 &amp; "\" &amp; T_Channel[[#This Row],[ChannelNameFolder1]] &amp; "\" &amp; T_Channel[[#This Row],[ChannelNameFolder2]])</f>
        <v/>
      </c>
      <c r="S775" s="21" t="str">
        <f>IF(T_Channel[[#This Row],[Check]]&lt;&gt;"OK","", T_Channel[[#This Row],[ChannelSymbol]] &amp; ".evtx" )</f>
        <v/>
      </c>
      <c r="T775" s="21" t="str">
        <f>IF(T_Channel[[#This Row],[Check]]&lt;&gt;"OK","", T_Channel[[#This Row],[LogFolder]] &amp; "\" &amp; T_Channel[[#This Row],[LogFile]])</f>
        <v/>
      </c>
      <c r="U775" s="21" t="str">
        <f>IF(T_Channel[[#This Row],[Safekeeping of logs]]="","",VLOOKUP(T_Channel[[#This Row],[Safekeeping of logs]],T_List_LogMode[],2,FALSE))</f>
        <v/>
      </c>
      <c r="V7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6" spans="2:22" x14ac:dyDescent="0.25">
      <c r="B776" s="7"/>
      <c r="C776" s="7"/>
      <c r="D776" s="7"/>
      <c r="E776" s="7"/>
      <c r="F776" s="6"/>
      <c r="G776" s="6"/>
      <c r="H7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6" s="22"/>
      <c r="J776" s="7"/>
      <c r="K776" s="43"/>
      <c r="L7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6" s="27" t="str">
        <f>IF(T_Channel[[#This Row],[ProviderName]]="","",COUNTIF($L$12:$L$9999,T_Channel[[#This Row],[ProviderName]]))</f>
        <v/>
      </c>
      <c r="N776" s="27" t="str">
        <f>IF(T_Channel[[#This Row],[Query]]="","Empty","Defined")</f>
        <v>Empty</v>
      </c>
      <c r="O7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6" s="21" t="str">
        <f>IF(T_Channel[[#This Row],[Check]]&lt;&gt;"OK","",ReferenceData!$L$5 &amp; "\" &amp; T_Channel[[#This Row],[ChannelNameFolder1]] &amp; "\" &amp; T_Channel[[#This Row],[ChannelNameFolder2]])</f>
        <v/>
      </c>
      <c r="S776" s="21" t="str">
        <f>IF(T_Channel[[#This Row],[Check]]&lt;&gt;"OK","", T_Channel[[#This Row],[ChannelSymbol]] &amp; ".evtx" )</f>
        <v/>
      </c>
      <c r="T776" s="21" t="str">
        <f>IF(T_Channel[[#This Row],[Check]]&lt;&gt;"OK","", T_Channel[[#This Row],[LogFolder]] &amp; "\" &amp; T_Channel[[#This Row],[LogFile]])</f>
        <v/>
      </c>
      <c r="U776" s="21" t="str">
        <f>IF(T_Channel[[#This Row],[Safekeeping of logs]]="","",VLOOKUP(T_Channel[[#This Row],[Safekeeping of logs]],T_List_LogMode[],2,FALSE))</f>
        <v/>
      </c>
      <c r="V7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7" spans="2:22" x14ac:dyDescent="0.25">
      <c r="B777" s="7"/>
      <c r="C777" s="7"/>
      <c r="D777" s="7"/>
      <c r="E777" s="7"/>
      <c r="F777" s="6"/>
      <c r="G777" s="6"/>
      <c r="H7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7" s="22"/>
      <c r="J777" s="7"/>
      <c r="K777" s="43"/>
      <c r="L7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7" s="27" t="str">
        <f>IF(T_Channel[[#This Row],[ProviderName]]="","",COUNTIF($L$12:$L$9999,T_Channel[[#This Row],[ProviderName]]))</f>
        <v/>
      </c>
      <c r="N777" s="27" t="str">
        <f>IF(T_Channel[[#This Row],[Query]]="","Empty","Defined")</f>
        <v>Empty</v>
      </c>
      <c r="O7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7" s="21" t="str">
        <f>IF(T_Channel[[#This Row],[Check]]&lt;&gt;"OK","",ReferenceData!$L$5 &amp; "\" &amp; T_Channel[[#This Row],[ChannelNameFolder1]] &amp; "\" &amp; T_Channel[[#This Row],[ChannelNameFolder2]])</f>
        <v/>
      </c>
      <c r="S777" s="21" t="str">
        <f>IF(T_Channel[[#This Row],[Check]]&lt;&gt;"OK","", T_Channel[[#This Row],[ChannelSymbol]] &amp; ".evtx" )</f>
        <v/>
      </c>
      <c r="T777" s="21" t="str">
        <f>IF(T_Channel[[#This Row],[Check]]&lt;&gt;"OK","", T_Channel[[#This Row],[LogFolder]] &amp; "\" &amp; T_Channel[[#This Row],[LogFile]])</f>
        <v/>
      </c>
      <c r="U777" s="21" t="str">
        <f>IF(T_Channel[[#This Row],[Safekeeping of logs]]="","",VLOOKUP(T_Channel[[#This Row],[Safekeeping of logs]],T_List_LogMode[],2,FALSE))</f>
        <v/>
      </c>
      <c r="V7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8" spans="2:22" x14ac:dyDescent="0.25">
      <c r="B778" s="7"/>
      <c r="C778" s="7"/>
      <c r="D778" s="7"/>
      <c r="E778" s="7"/>
      <c r="F778" s="6"/>
      <c r="G778" s="6"/>
      <c r="H7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8" s="22"/>
      <c r="J778" s="7"/>
      <c r="K778" s="43"/>
      <c r="L7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8" s="27" t="str">
        <f>IF(T_Channel[[#This Row],[ProviderName]]="","",COUNTIF($L$12:$L$9999,T_Channel[[#This Row],[ProviderName]]))</f>
        <v/>
      </c>
      <c r="N778" s="27" t="str">
        <f>IF(T_Channel[[#This Row],[Query]]="","Empty","Defined")</f>
        <v>Empty</v>
      </c>
      <c r="O7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8" s="21" t="str">
        <f>IF(T_Channel[[#This Row],[Check]]&lt;&gt;"OK","",ReferenceData!$L$5 &amp; "\" &amp; T_Channel[[#This Row],[ChannelNameFolder1]] &amp; "\" &amp; T_Channel[[#This Row],[ChannelNameFolder2]])</f>
        <v/>
      </c>
      <c r="S778" s="21" t="str">
        <f>IF(T_Channel[[#This Row],[Check]]&lt;&gt;"OK","", T_Channel[[#This Row],[ChannelSymbol]] &amp; ".evtx" )</f>
        <v/>
      </c>
      <c r="T778" s="21" t="str">
        <f>IF(T_Channel[[#This Row],[Check]]&lt;&gt;"OK","", T_Channel[[#This Row],[LogFolder]] &amp; "\" &amp; T_Channel[[#This Row],[LogFile]])</f>
        <v/>
      </c>
      <c r="U778" s="21" t="str">
        <f>IF(T_Channel[[#This Row],[Safekeeping of logs]]="","",VLOOKUP(T_Channel[[#This Row],[Safekeeping of logs]],T_List_LogMode[],2,FALSE))</f>
        <v/>
      </c>
      <c r="V7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79" spans="2:22" x14ac:dyDescent="0.25">
      <c r="B779" s="7"/>
      <c r="C779" s="7"/>
      <c r="D779" s="7"/>
      <c r="E779" s="7"/>
      <c r="F779" s="6"/>
      <c r="G779" s="6"/>
      <c r="H7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79" s="22"/>
      <c r="J779" s="7"/>
      <c r="K779" s="43"/>
      <c r="L7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79" s="27" t="str">
        <f>IF(T_Channel[[#This Row],[ProviderName]]="","",COUNTIF($L$12:$L$9999,T_Channel[[#This Row],[ProviderName]]))</f>
        <v/>
      </c>
      <c r="N779" s="27" t="str">
        <f>IF(T_Channel[[#This Row],[Query]]="","Empty","Defined")</f>
        <v>Empty</v>
      </c>
      <c r="O7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7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79" s="21" t="str">
        <f>IF(T_Channel[[#This Row],[Check]]&lt;&gt;"OK","",ReferenceData!$L$5 &amp; "\" &amp; T_Channel[[#This Row],[ChannelNameFolder1]] &amp; "\" &amp; T_Channel[[#This Row],[ChannelNameFolder2]])</f>
        <v/>
      </c>
      <c r="S779" s="21" t="str">
        <f>IF(T_Channel[[#This Row],[Check]]&lt;&gt;"OK","", T_Channel[[#This Row],[ChannelSymbol]] &amp; ".evtx" )</f>
        <v/>
      </c>
      <c r="T779" s="21" t="str">
        <f>IF(T_Channel[[#This Row],[Check]]&lt;&gt;"OK","", T_Channel[[#This Row],[LogFolder]] &amp; "\" &amp; T_Channel[[#This Row],[LogFile]])</f>
        <v/>
      </c>
      <c r="U779" s="21" t="str">
        <f>IF(T_Channel[[#This Row],[Safekeeping of logs]]="","",VLOOKUP(T_Channel[[#This Row],[Safekeeping of logs]],T_List_LogMode[],2,FALSE))</f>
        <v/>
      </c>
      <c r="V7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0" spans="2:22" x14ac:dyDescent="0.25">
      <c r="B780" s="7"/>
      <c r="C780" s="7"/>
      <c r="D780" s="7"/>
      <c r="E780" s="7"/>
      <c r="F780" s="6"/>
      <c r="G780" s="6"/>
      <c r="H7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0" s="22"/>
      <c r="J780" s="7"/>
      <c r="K780" s="43"/>
      <c r="L7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0" s="27" t="str">
        <f>IF(T_Channel[[#This Row],[ProviderName]]="","",COUNTIF($L$12:$L$9999,T_Channel[[#This Row],[ProviderName]]))</f>
        <v/>
      </c>
      <c r="N780" s="27" t="str">
        <f>IF(T_Channel[[#This Row],[Query]]="","Empty","Defined")</f>
        <v>Empty</v>
      </c>
      <c r="O7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0" s="21" t="str">
        <f>IF(T_Channel[[#This Row],[Check]]&lt;&gt;"OK","",ReferenceData!$L$5 &amp; "\" &amp; T_Channel[[#This Row],[ChannelNameFolder1]] &amp; "\" &amp; T_Channel[[#This Row],[ChannelNameFolder2]])</f>
        <v/>
      </c>
      <c r="S780" s="21" t="str">
        <f>IF(T_Channel[[#This Row],[Check]]&lt;&gt;"OK","", T_Channel[[#This Row],[ChannelSymbol]] &amp; ".evtx" )</f>
        <v/>
      </c>
      <c r="T780" s="21" t="str">
        <f>IF(T_Channel[[#This Row],[Check]]&lt;&gt;"OK","", T_Channel[[#This Row],[LogFolder]] &amp; "\" &amp; T_Channel[[#This Row],[LogFile]])</f>
        <v/>
      </c>
      <c r="U780" s="21" t="str">
        <f>IF(T_Channel[[#This Row],[Safekeeping of logs]]="","",VLOOKUP(T_Channel[[#This Row],[Safekeeping of logs]],T_List_LogMode[],2,FALSE))</f>
        <v/>
      </c>
      <c r="V7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1" spans="2:22" x14ac:dyDescent="0.25">
      <c r="B781" s="7"/>
      <c r="C781" s="7"/>
      <c r="D781" s="7"/>
      <c r="E781" s="7"/>
      <c r="F781" s="6"/>
      <c r="G781" s="6"/>
      <c r="H7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1" s="22"/>
      <c r="J781" s="7"/>
      <c r="K781" s="43"/>
      <c r="L7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1" s="27" t="str">
        <f>IF(T_Channel[[#This Row],[ProviderName]]="","",COUNTIF($L$12:$L$9999,T_Channel[[#This Row],[ProviderName]]))</f>
        <v/>
      </c>
      <c r="N781" s="27" t="str">
        <f>IF(T_Channel[[#This Row],[Query]]="","Empty","Defined")</f>
        <v>Empty</v>
      </c>
      <c r="O7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1" s="21" t="str">
        <f>IF(T_Channel[[#This Row],[Check]]&lt;&gt;"OK","",ReferenceData!$L$5 &amp; "\" &amp; T_Channel[[#This Row],[ChannelNameFolder1]] &amp; "\" &amp; T_Channel[[#This Row],[ChannelNameFolder2]])</f>
        <v/>
      </c>
      <c r="S781" s="21" t="str">
        <f>IF(T_Channel[[#This Row],[Check]]&lt;&gt;"OK","", T_Channel[[#This Row],[ChannelSymbol]] &amp; ".evtx" )</f>
        <v/>
      </c>
      <c r="T781" s="21" t="str">
        <f>IF(T_Channel[[#This Row],[Check]]&lt;&gt;"OK","", T_Channel[[#This Row],[LogFolder]] &amp; "\" &amp; T_Channel[[#This Row],[LogFile]])</f>
        <v/>
      </c>
      <c r="U781" s="21" t="str">
        <f>IF(T_Channel[[#This Row],[Safekeeping of logs]]="","",VLOOKUP(T_Channel[[#This Row],[Safekeeping of logs]],T_List_LogMode[],2,FALSE))</f>
        <v/>
      </c>
      <c r="V7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2" spans="2:22" x14ac:dyDescent="0.25">
      <c r="B782" s="7"/>
      <c r="C782" s="7"/>
      <c r="D782" s="7"/>
      <c r="E782" s="7"/>
      <c r="F782" s="6"/>
      <c r="G782" s="6"/>
      <c r="H7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2" s="22"/>
      <c r="J782" s="7"/>
      <c r="K782" s="43"/>
      <c r="L7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2" s="27" t="str">
        <f>IF(T_Channel[[#This Row],[ProviderName]]="","",COUNTIF($L$12:$L$9999,T_Channel[[#This Row],[ProviderName]]))</f>
        <v/>
      </c>
      <c r="N782" s="27" t="str">
        <f>IF(T_Channel[[#This Row],[Query]]="","Empty","Defined")</f>
        <v>Empty</v>
      </c>
      <c r="O7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2" s="21" t="str">
        <f>IF(T_Channel[[#This Row],[Check]]&lt;&gt;"OK","",ReferenceData!$L$5 &amp; "\" &amp; T_Channel[[#This Row],[ChannelNameFolder1]] &amp; "\" &amp; T_Channel[[#This Row],[ChannelNameFolder2]])</f>
        <v/>
      </c>
      <c r="S782" s="21" t="str">
        <f>IF(T_Channel[[#This Row],[Check]]&lt;&gt;"OK","", T_Channel[[#This Row],[ChannelSymbol]] &amp; ".evtx" )</f>
        <v/>
      </c>
      <c r="T782" s="21" t="str">
        <f>IF(T_Channel[[#This Row],[Check]]&lt;&gt;"OK","", T_Channel[[#This Row],[LogFolder]] &amp; "\" &amp; T_Channel[[#This Row],[LogFile]])</f>
        <v/>
      </c>
      <c r="U782" s="21" t="str">
        <f>IF(T_Channel[[#This Row],[Safekeeping of logs]]="","",VLOOKUP(T_Channel[[#This Row],[Safekeeping of logs]],T_List_LogMode[],2,FALSE))</f>
        <v/>
      </c>
      <c r="V7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3" spans="2:22" x14ac:dyDescent="0.25">
      <c r="B783" s="7"/>
      <c r="C783" s="7"/>
      <c r="D783" s="7"/>
      <c r="E783" s="7"/>
      <c r="F783" s="6"/>
      <c r="G783" s="6"/>
      <c r="H7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3" s="22"/>
      <c r="J783" s="7"/>
      <c r="K783" s="43"/>
      <c r="L7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3" s="27" t="str">
        <f>IF(T_Channel[[#This Row],[ProviderName]]="","",COUNTIF($L$12:$L$9999,T_Channel[[#This Row],[ProviderName]]))</f>
        <v/>
      </c>
      <c r="N783" s="27" t="str">
        <f>IF(T_Channel[[#This Row],[Query]]="","Empty","Defined")</f>
        <v>Empty</v>
      </c>
      <c r="O7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3" s="21" t="str">
        <f>IF(T_Channel[[#This Row],[Check]]&lt;&gt;"OK","",ReferenceData!$L$5 &amp; "\" &amp; T_Channel[[#This Row],[ChannelNameFolder1]] &amp; "\" &amp; T_Channel[[#This Row],[ChannelNameFolder2]])</f>
        <v/>
      </c>
      <c r="S783" s="21" t="str">
        <f>IF(T_Channel[[#This Row],[Check]]&lt;&gt;"OK","", T_Channel[[#This Row],[ChannelSymbol]] &amp; ".evtx" )</f>
        <v/>
      </c>
      <c r="T783" s="21" t="str">
        <f>IF(T_Channel[[#This Row],[Check]]&lt;&gt;"OK","", T_Channel[[#This Row],[LogFolder]] &amp; "\" &amp; T_Channel[[#This Row],[LogFile]])</f>
        <v/>
      </c>
      <c r="U783" s="21" t="str">
        <f>IF(T_Channel[[#This Row],[Safekeeping of logs]]="","",VLOOKUP(T_Channel[[#This Row],[Safekeeping of logs]],T_List_LogMode[],2,FALSE))</f>
        <v/>
      </c>
      <c r="V7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4" spans="2:22" x14ac:dyDescent="0.25">
      <c r="B784" s="7"/>
      <c r="C784" s="7"/>
      <c r="D784" s="7"/>
      <c r="E784" s="7"/>
      <c r="F784" s="6"/>
      <c r="G784" s="6"/>
      <c r="H7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4" s="22"/>
      <c r="J784" s="7"/>
      <c r="K784" s="43"/>
      <c r="L7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4" s="27" t="str">
        <f>IF(T_Channel[[#This Row],[ProviderName]]="","",COUNTIF($L$12:$L$9999,T_Channel[[#This Row],[ProviderName]]))</f>
        <v/>
      </c>
      <c r="N784" s="27" t="str">
        <f>IF(T_Channel[[#This Row],[Query]]="","Empty","Defined")</f>
        <v>Empty</v>
      </c>
      <c r="O7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4" s="21" t="str">
        <f>IF(T_Channel[[#This Row],[Check]]&lt;&gt;"OK","",ReferenceData!$L$5 &amp; "\" &amp; T_Channel[[#This Row],[ChannelNameFolder1]] &amp; "\" &amp; T_Channel[[#This Row],[ChannelNameFolder2]])</f>
        <v/>
      </c>
      <c r="S784" s="21" t="str">
        <f>IF(T_Channel[[#This Row],[Check]]&lt;&gt;"OK","", T_Channel[[#This Row],[ChannelSymbol]] &amp; ".evtx" )</f>
        <v/>
      </c>
      <c r="T784" s="21" t="str">
        <f>IF(T_Channel[[#This Row],[Check]]&lt;&gt;"OK","", T_Channel[[#This Row],[LogFolder]] &amp; "\" &amp; T_Channel[[#This Row],[LogFile]])</f>
        <v/>
      </c>
      <c r="U784" s="21" t="str">
        <f>IF(T_Channel[[#This Row],[Safekeeping of logs]]="","",VLOOKUP(T_Channel[[#This Row],[Safekeeping of logs]],T_List_LogMode[],2,FALSE))</f>
        <v/>
      </c>
      <c r="V7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5" spans="2:22" x14ac:dyDescent="0.25">
      <c r="B785" s="7"/>
      <c r="C785" s="7"/>
      <c r="D785" s="7"/>
      <c r="E785" s="7"/>
      <c r="F785" s="6"/>
      <c r="G785" s="6"/>
      <c r="H7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5" s="22"/>
      <c r="J785" s="7"/>
      <c r="K785" s="43"/>
      <c r="L7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5" s="27" t="str">
        <f>IF(T_Channel[[#This Row],[ProviderName]]="","",COUNTIF($L$12:$L$9999,T_Channel[[#This Row],[ProviderName]]))</f>
        <v/>
      </c>
      <c r="N785" s="27" t="str">
        <f>IF(T_Channel[[#This Row],[Query]]="","Empty","Defined")</f>
        <v>Empty</v>
      </c>
      <c r="O7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5" s="21" t="str">
        <f>IF(T_Channel[[#This Row],[Check]]&lt;&gt;"OK","",ReferenceData!$L$5 &amp; "\" &amp; T_Channel[[#This Row],[ChannelNameFolder1]] &amp; "\" &amp; T_Channel[[#This Row],[ChannelNameFolder2]])</f>
        <v/>
      </c>
      <c r="S785" s="21" t="str">
        <f>IF(T_Channel[[#This Row],[Check]]&lt;&gt;"OK","", T_Channel[[#This Row],[ChannelSymbol]] &amp; ".evtx" )</f>
        <v/>
      </c>
      <c r="T785" s="21" t="str">
        <f>IF(T_Channel[[#This Row],[Check]]&lt;&gt;"OK","", T_Channel[[#This Row],[LogFolder]] &amp; "\" &amp; T_Channel[[#This Row],[LogFile]])</f>
        <v/>
      </c>
      <c r="U785" s="21" t="str">
        <f>IF(T_Channel[[#This Row],[Safekeeping of logs]]="","",VLOOKUP(T_Channel[[#This Row],[Safekeeping of logs]],T_List_LogMode[],2,FALSE))</f>
        <v/>
      </c>
      <c r="V7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6" spans="2:22" x14ac:dyDescent="0.25">
      <c r="B786" s="7"/>
      <c r="C786" s="7"/>
      <c r="D786" s="7"/>
      <c r="E786" s="7"/>
      <c r="F786" s="6"/>
      <c r="G786" s="6"/>
      <c r="H7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6" s="22"/>
      <c r="J786" s="7"/>
      <c r="K786" s="43"/>
      <c r="L7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6" s="27" t="str">
        <f>IF(T_Channel[[#This Row],[ProviderName]]="","",COUNTIF($L$12:$L$9999,T_Channel[[#This Row],[ProviderName]]))</f>
        <v/>
      </c>
      <c r="N786" s="27" t="str">
        <f>IF(T_Channel[[#This Row],[Query]]="","Empty","Defined")</f>
        <v>Empty</v>
      </c>
      <c r="O7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6" s="21" t="str">
        <f>IF(T_Channel[[#This Row],[Check]]&lt;&gt;"OK","",ReferenceData!$L$5 &amp; "\" &amp; T_Channel[[#This Row],[ChannelNameFolder1]] &amp; "\" &amp; T_Channel[[#This Row],[ChannelNameFolder2]])</f>
        <v/>
      </c>
      <c r="S786" s="21" t="str">
        <f>IF(T_Channel[[#This Row],[Check]]&lt;&gt;"OK","", T_Channel[[#This Row],[ChannelSymbol]] &amp; ".evtx" )</f>
        <v/>
      </c>
      <c r="T786" s="21" t="str">
        <f>IF(T_Channel[[#This Row],[Check]]&lt;&gt;"OK","", T_Channel[[#This Row],[LogFolder]] &amp; "\" &amp; T_Channel[[#This Row],[LogFile]])</f>
        <v/>
      </c>
      <c r="U786" s="21" t="str">
        <f>IF(T_Channel[[#This Row],[Safekeeping of logs]]="","",VLOOKUP(T_Channel[[#This Row],[Safekeeping of logs]],T_List_LogMode[],2,FALSE))</f>
        <v/>
      </c>
      <c r="V7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7" spans="2:22" x14ac:dyDescent="0.25">
      <c r="B787" s="7"/>
      <c r="C787" s="7"/>
      <c r="D787" s="7"/>
      <c r="E787" s="7"/>
      <c r="F787" s="6"/>
      <c r="G787" s="6"/>
      <c r="H7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7" s="22"/>
      <c r="J787" s="7"/>
      <c r="K787" s="43"/>
      <c r="L7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7" s="27" t="str">
        <f>IF(T_Channel[[#This Row],[ProviderName]]="","",COUNTIF($L$12:$L$9999,T_Channel[[#This Row],[ProviderName]]))</f>
        <v/>
      </c>
      <c r="N787" s="27" t="str">
        <f>IF(T_Channel[[#This Row],[Query]]="","Empty","Defined")</f>
        <v>Empty</v>
      </c>
      <c r="O78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7" s="21" t="str">
        <f>IF(T_Channel[[#This Row],[Check]]&lt;&gt;"OK","",ReferenceData!$L$5 &amp; "\" &amp; T_Channel[[#This Row],[ChannelNameFolder1]] &amp; "\" &amp; T_Channel[[#This Row],[ChannelNameFolder2]])</f>
        <v/>
      </c>
      <c r="S787" s="21" t="str">
        <f>IF(T_Channel[[#This Row],[Check]]&lt;&gt;"OK","", T_Channel[[#This Row],[ChannelSymbol]] &amp; ".evtx" )</f>
        <v/>
      </c>
      <c r="T787" s="21" t="str">
        <f>IF(T_Channel[[#This Row],[Check]]&lt;&gt;"OK","", T_Channel[[#This Row],[LogFolder]] &amp; "\" &amp; T_Channel[[#This Row],[LogFile]])</f>
        <v/>
      </c>
      <c r="U787" s="21" t="str">
        <f>IF(T_Channel[[#This Row],[Safekeeping of logs]]="","",VLOOKUP(T_Channel[[#This Row],[Safekeeping of logs]],T_List_LogMode[],2,FALSE))</f>
        <v/>
      </c>
      <c r="V7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8" spans="2:22" x14ac:dyDescent="0.25">
      <c r="B788" s="7"/>
      <c r="C788" s="7"/>
      <c r="D788" s="7"/>
      <c r="E788" s="7"/>
      <c r="F788" s="6"/>
      <c r="G788" s="6"/>
      <c r="H7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8" s="22"/>
      <c r="J788" s="7"/>
      <c r="K788" s="43"/>
      <c r="L7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8" s="27" t="str">
        <f>IF(T_Channel[[#This Row],[ProviderName]]="","",COUNTIF($L$12:$L$9999,T_Channel[[#This Row],[ProviderName]]))</f>
        <v/>
      </c>
      <c r="N788" s="27" t="str">
        <f>IF(T_Channel[[#This Row],[Query]]="","Empty","Defined")</f>
        <v>Empty</v>
      </c>
      <c r="O7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8" s="21" t="str">
        <f>IF(T_Channel[[#This Row],[Check]]&lt;&gt;"OK","",ReferenceData!$L$5 &amp; "\" &amp; T_Channel[[#This Row],[ChannelNameFolder1]] &amp; "\" &amp; T_Channel[[#This Row],[ChannelNameFolder2]])</f>
        <v/>
      </c>
      <c r="S788" s="21" t="str">
        <f>IF(T_Channel[[#This Row],[Check]]&lt;&gt;"OK","", T_Channel[[#This Row],[ChannelSymbol]] &amp; ".evtx" )</f>
        <v/>
      </c>
      <c r="T788" s="21" t="str">
        <f>IF(T_Channel[[#This Row],[Check]]&lt;&gt;"OK","", T_Channel[[#This Row],[LogFolder]] &amp; "\" &amp; T_Channel[[#This Row],[LogFile]])</f>
        <v/>
      </c>
      <c r="U788" s="21" t="str">
        <f>IF(T_Channel[[#This Row],[Safekeeping of logs]]="","",VLOOKUP(T_Channel[[#This Row],[Safekeeping of logs]],T_List_LogMode[],2,FALSE))</f>
        <v/>
      </c>
      <c r="V7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89" spans="2:22" x14ac:dyDescent="0.25">
      <c r="B789" s="7"/>
      <c r="C789" s="7"/>
      <c r="D789" s="7"/>
      <c r="E789" s="7"/>
      <c r="F789" s="6"/>
      <c r="G789" s="6"/>
      <c r="H7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89" s="22"/>
      <c r="J789" s="7"/>
      <c r="K789" s="43"/>
      <c r="L7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89" s="27" t="str">
        <f>IF(T_Channel[[#This Row],[ProviderName]]="","",COUNTIF($L$12:$L$9999,T_Channel[[#This Row],[ProviderName]]))</f>
        <v/>
      </c>
      <c r="N789" s="27" t="str">
        <f>IF(T_Channel[[#This Row],[Query]]="","Empty","Defined")</f>
        <v>Empty</v>
      </c>
      <c r="O7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8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89" s="21" t="str">
        <f>IF(T_Channel[[#This Row],[Check]]&lt;&gt;"OK","",ReferenceData!$L$5 &amp; "\" &amp; T_Channel[[#This Row],[ChannelNameFolder1]] &amp; "\" &amp; T_Channel[[#This Row],[ChannelNameFolder2]])</f>
        <v/>
      </c>
      <c r="S789" s="21" t="str">
        <f>IF(T_Channel[[#This Row],[Check]]&lt;&gt;"OK","", T_Channel[[#This Row],[ChannelSymbol]] &amp; ".evtx" )</f>
        <v/>
      </c>
      <c r="T789" s="21" t="str">
        <f>IF(T_Channel[[#This Row],[Check]]&lt;&gt;"OK","", T_Channel[[#This Row],[LogFolder]] &amp; "\" &amp; T_Channel[[#This Row],[LogFile]])</f>
        <v/>
      </c>
      <c r="U789" s="21" t="str">
        <f>IF(T_Channel[[#This Row],[Safekeeping of logs]]="","",VLOOKUP(T_Channel[[#This Row],[Safekeeping of logs]],T_List_LogMode[],2,FALSE))</f>
        <v/>
      </c>
      <c r="V7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0" spans="2:22" x14ac:dyDescent="0.25">
      <c r="B790" s="7"/>
      <c r="C790" s="7"/>
      <c r="D790" s="7"/>
      <c r="E790" s="7"/>
      <c r="F790" s="6"/>
      <c r="G790" s="6"/>
      <c r="H7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0" s="22"/>
      <c r="J790" s="7"/>
      <c r="K790" s="43"/>
      <c r="L7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0" s="27" t="str">
        <f>IF(T_Channel[[#This Row],[ProviderName]]="","",COUNTIF($L$12:$L$9999,T_Channel[[#This Row],[ProviderName]]))</f>
        <v/>
      </c>
      <c r="N790" s="27" t="str">
        <f>IF(T_Channel[[#This Row],[Query]]="","Empty","Defined")</f>
        <v>Empty</v>
      </c>
      <c r="O7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0" s="21" t="str">
        <f>IF(T_Channel[[#This Row],[Check]]&lt;&gt;"OK","",ReferenceData!$L$5 &amp; "\" &amp; T_Channel[[#This Row],[ChannelNameFolder1]] &amp; "\" &amp; T_Channel[[#This Row],[ChannelNameFolder2]])</f>
        <v/>
      </c>
      <c r="S790" s="21" t="str">
        <f>IF(T_Channel[[#This Row],[Check]]&lt;&gt;"OK","", T_Channel[[#This Row],[ChannelSymbol]] &amp; ".evtx" )</f>
        <v/>
      </c>
      <c r="T790" s="21" t="str">
        <f>IF(T_Channel[[#This Row],[Check]]&lt;&gt;"OK","", T_Channel[[#This Row],[LogFolder]] &amp; "\" &amp; T_Channel[[#This Row],[LogFile]])</f>
        <v/>
      </c>
      <c r="U790" s="21" t="str">
        <f>IF(T_Channel[[#This Row],[Safekeeping of logs]]="","",VLOOKUP(T_Channel[[#This Row],[Safekeeping of logs]],T_List_LogMode[],2,FALSE))</f>
        <v/>
      </c>
      <c r="V7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1" spans="2:22" x14ac:dyDescent="0.25">
      <c r="B791" s="7"/>
      <c r="C791" s="7"/>
      <c r="D791" s="7"/>
      <c r="E791" s="7"/>
      <c r="F791" s="6"/>
      <c r="G791" s="6"/>
      <c r="H7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1" s="22"/>
      <c r="J791" s="7"/>
      <c r="K791" s="43"/>
      <c r="L7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1" s="27" t="str">
        <f>IF(T_Channel[[#This Row],[ProviderName]]="","",COUNTIF($L$12:$L$9999,T_Channel[[#This Row],[ProviderName]]))</f>
        <v/>
      </c>
      <c r="N791" s="27" t="str">
        <f>IF(T_Channel[[#This Row],[Query]]="","Empty","Defined")</f>
        <v>Empty</v>
      </c>
      <c r="O7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1" s="21" t="str">
        <f>IF(T_Channel[[#This Row],[Check]]&lt;&gt;"OK","",ReferenceData!$L$5 &amp; "\" &amp; T_Channel[[#This Row],[ChannelNameFolder1]] &amp; "\" &amp; T_Channel[[#This Row],[ChannelNameFolder2]])</f>
        <v/>
      </c>
      <c r="S791" s="21" t="str">
        <f>IF(T_Channel[[#This Row],[Check]]&lt;&gt;"OK","", T_Channel[[#This Row],[ChannelSymbol]] &amp; ".evtx" )</f>
        <v/>
      </c>
      <c r="T791" s="21" t="str">
        <f>IF(T_Channel[[#This Row],[Check]]&lt;&gt;"OK","", T_Channel[[#This Row],[LogFolder]] &amp; "\" &amp; T_Channel[[#This Row],[LogFile]])</f>
        <v/>
      </c>
      <c r="U791" s="21" t="str">
        <f>IF(T_Channel[[#This Row],[Safekeeping of logs]]="","",VLOOKUP(T_Channel[[#This Row],[Safekeeping of logs]],T_List_LogMode[],2,FALSE))</f>
        <v/>
      </c>
      <c r="V7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2" spans="2:22" x14ac:dyDescent="0.25">
      <c r="B792" s="7"/>
      <c r="C792" s="7"/>
      <c r="D792" s="7"/>
      <c r="E792" s="7"/>
      <c r="F792" s="6"/>
      <c r="G792" s="6"/>
      <c r="H7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2" s="22"/>
      <c r="J792" s="7"/>
      <c r="K792" s="43"/>
      <c r="L7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2" s="27" t="str">
        <f>IF(T_Channel[[#This Row],[ProviderName]]="","",COUNTIF($L$12:$L$9999,T_Channel[[#This Row],[ProviderName]]))</f>
        <v/>
      </c>
      <c r="N792" s="27" t="str">
        <f>IF(T_Channel[[#This Row],[Query]]="","Empty","Defined")</f>
        <v>Empty</v>
      </c>
      <c r="O7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2" s="21" t="str">
        <f>IF(T_Channel[[#This Row],[Check]]&lt;&gt;"OK","",ReferenceData!$L$5 &amp; "\" &amp; T_Channel[[#This Row],[ChannelNameFolder1]] &amp; "\" &amp; T_Channel[[#This Row],[ChannelNameFolder2]])</f>
        <v/>
      </c>
      <c r="S792" s="21" t="str">
        <f>IF(T_Channel[[#This Row],[Check]]&lt;&gt;"OK","", T_Channel[[#This Row],[ChannelSymbol]] &amp; ".evtx" )</f>
        <v/>
      </c>
      <c r="T792" s="21" t="str">
        <f>IF(T_Channel[[#This Row],[Check]]&lt;&gt;"OK","", T_Channel[[#This Row],[LogFolder]] &amp; "\" &amp; T_Channel[[#This Row],[LogFile]])</f>
        <v/>
      </c>
      <c r="U792" s="21" t="str">
        <f>IF(T_Channel[[#This Row],[Safekeeping of logs]]="","",VLOOKUP(T_Channel[[#This Row],[Safekeeping of logs]],T_List_LogMode[],2,FALSE))</f>
        <v/>
      </c>
      <c r="V7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3" spans="2:22" x14ac:dyDescent="0.25">
      <c r="B793" s="7"/>
      <c r="C793" s="7"/>
      <c r="D793" s="7"/>
      <c r="E793" s="7"/>
      <c r="F793" s="6"/>
      <c r="G793" s="6"/>
      <c r="H7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3" s="22"/>
      <c r="J793" s="7"/>
      <c r="K793" s="43"/>
      <c r="L7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3" s="27" t="str">
        <f>IF(T_Channel[[#This Row],[ProviderName]]="","",COUNTIF($L$12:$L$9999,T_Channel[[#This Row],[ProviderName]]))</f>
        <v/>
      </c>
      <c r="N793" s="27" t="str">
        <f>IF(T_Channel[[#This Row],[Query]]="","Empty","Defined")</f>
        <v>Empty</v>
      </c>
      <c r="O7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3" s="21" t="str">
        <f>IF(T_Channel[[#This Row],[Check]]&lt;&gt;"OK","",ReferenceData!$L$5 &amp; "\" &amp; T_Channel[[#This Row],[ChannelNameFolder1]] &amp; "\" &amp; T_Channel[[#This Row],[ChannelNameFolder2]])</f>
        <v/>
      </c>
      <c r="S793" s="21" t="str">
        <f>IF(T_Channel[[#This Row],[Check]]&lt;&gt;"OK","", T_Channel[[#This Row],[ChannelSymbol]] &amp; ".evtx" )</f>
        <v/>
      </c>
      <c r="T793" s="21" t="str">
        <f>IF(T_Channel[[#This Row],[Check]]&lt;&gt;"OK","", T_Channel[[#This Row],[LogFolder]] &amp; "\" &amp; T_Channel[[#This Row],[LogFile]])</f>
        <v/>
      </c>
      <c r="U793" s="21" t="str">
        <f>IF(T_Channel[[#This Row],[Safekeeping of logs]]="","",VLOOKUP(T_Channel[[#This Row],[Safekeeping of logs]],T_List_LogMode[],2,FALSE))</f>
        <v/>
      </c>
      <c r="V7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4" spans="2:22" x14ac:dyDescent="0.25">
      <c r="B794" s="7"/>
      <c r="C794" s="7"/>
      <c r="D794" s="7"/>
      <c r="E794" s="7"/>
      <c r="F794" s="6"/>
      <c r="G794" s="6"/>
      <c r="H7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4" s="22"/>
      <c r="J794" s="7"/>
      <c r="K794" s="43"/>
      <c r="L7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4" s="27" t="str">
        <f>IF(T_Channel[[#This Row],[ProviderName]]="","",COUNTIF($L$12:$L$9999,T_Channel[[#This Row],[ProviderName]]))</f>
        <v/>
      </c>
      <c r="N794" s="27" t="str">
        <f>IF(T_Channel[[#This Row],[Query]]="","Empty","Defined")</f>
        <v>Empty</v>
      </c>
      <c r="O7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4" s="21" t="str">
        <f>IF(T_Channel[[#This Row],[Check]]&lt;&gt;"OK","",ReferenceData!$L$5 &amp; "\" &amp; T_Channel[[#This Row],[ChannelNameFolder1]] &amp; "\" &amp; T_Channel[[#This Row],[ChannelNameFolder2]])</f>
        <v/>
      </c>
      <c r="S794" s="21" t="str">
        <f>IF(T_Channel[[#This Row],[Check]]&lt;&gt;"OK","", T_Channel[[#This Row],[ChannelSymbol]] &amp; ".evtx" )</f>
        <v/>
      </c>
      <c r="T794" s="21" t="str">
        <f>IF(T_Channel[[#This Row],[Check]]&lt;&gt;"OK","", T_Channel[[#This Row],[LogFolder]] &amp; "\" &amp; T_Channel[[#This Row],[LogFile]])</f>
        <v/>
      </c>
      <c r="U794" s="21" t="str">
        <f>IF(T_Channel[[#This Row],[Safekeeping of logs]]="","",VLOOKUP(T_Channel[[#This Row],[Safekeeping of logs]],T_List_LogMode[],2,FALSE))</f>
        <v/>
      </c>
      <c r="V7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5" spans="2:22" x14ac:dyDescent="0.25">
      <c r="B795" s="7"/>
      <c r="C795" s="7"/>
      <c r="D795" s="7"/>
      <c r="E795" s="7"/>
      <c r="F795" s="6"/>
      <c r="G795" s="6"/>
      <c r="H7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5" s="22"/>
      <c r="J795" s="7"/>
      <c r="K795" s="43"/>
      <c r="L7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5" s="27" t="str">
        <f>IF(T_Channel[[#This Row],[ProviderName]]="","",COUNTIF($L$12:$L$9999,T_Channel[[#This Row],[ProviderName]]))</f>
        <v/>
      </c>
      <c r="N795" s="27" t="str">
        <f>IF(T_Channel[[#This Row],[Query]]="","Empty","Defined")</f>
        <v>Empty</v>
      </c>
      <c r="O7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5" s="21" t="str">
        <f>IF(T_Channel[[#This Row],[Check]]&lt;&gt;"OK","",ReferenceData!$L$5 &amp; "\" &amp; T_Channel[[#This Row],[ChannelNameFolder1]] &amp; "\" &amp; T_Channel[[#This Row],[ChannelNameFolder2]])</f>
        <v/>
      </c>
      <c r="S795" s="21" t="str">
        <f>IF(T_Channel[[#This Row],[Check]]&lt;&gt;"OK","", T_Channel[[#This Row],[ChannelSymbol]] &amp; ".evtx" )</f>
        <v/>
      </c>
      <c r="T795" s="21" t="str">
        <f>IF(T_Channel[[#This Row],[Check]]&lt;&gt;"OK","", T_Channel[[#This Row],[LogFolder]] &amp; "\" &amp; T_Channel[[#This Row],[LogFile]])</f>
        <v/>
      </c>
      <c r="U795" s="21" t="str">
        <f>IF(T_Channel[[#This Row],[Safekeeping of logs]]="","",VLOOKUP(T_Channel[[#This Row],[Safekeeping of logs]],T_List_LogMode[],2,FALSE))</f>
        <v/>
      </c>
      <c r="V7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6" spans="2:22" x14ac:dyDescent="0.25">
      <c r="B796" s="7"/>
      <c r="C796" s="7"/>
      <c r="D796" s="7"/>
      <c r="E796" s="7"/>
      <c r="F796" s="6"/>
      <c r="G796" s="6"/>
      <c r="H7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6" s="22"/>
      <c r="J796" s="7"/>
      <c r="K796" s="43"/>
      <c r="L7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6" s="27" t="str">
        <f>IF(T_Channel[[#This Row],[ProviderName]]="","",COUNTIF($L$12:$L$9999,T_Channel[[#This Row],[ProviderName]]))</f>
        <v/>
      </c>
      <c r="N796" s="27" t="str">
        <f>IF(T_Channel[[#This Row],[Query]]="","Empty","Defined")</f>
        <v>Empty</v>
      </c>
      <c r="O7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6" s="21" t="str">
        <f>IF(T_Channel[[#This Row],[Check]]&lt;&gt;"OK","",ReferenceData!$L$5 &amp; "\" &amp; T_Channel[[#This Row],[ChannelNameFolder1]] &amp; "\" &amp; T_Channel[[#This Row],[ChannelNameFolder2]])</f>
        <v/>
      </c>
      <c r="S796" s="21" t="str">
        <f>IF(T_Channel[[#This Row],[Check]]&lt;&gt;"OK","", T_Channel[[#This Row],[ChannelSymbol]] &amp; ".evtx" )</f>
        <v/>
      </c>
      <c r="T796" s="21" t="str">
        <f>IF(T_Channel[[#This Row],[Check]]&lt;&gt;"OK","", T_Channel[[#This Row],[LogFolder]] &amp; "\" &amp; T_Channel[[#This Row],[LogFile]])</f>
        <v/>
      </c>
      <c r="U796" s="21" t="str">
        <f>IF(T_Channel[[#This Row],[Safekeeping of logs]]="","",VLOOKUP(T_Channel[[#This Row],[Safekeeping of logs]],T_List_LogMode[],2,FALSE))</f>
        <v/>
      </c>
      <c r="V7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7" spans="2:22" x14ac:dyDescent="0.25">
      <c r="B797" s="7"/>
      <c r="C797" s="7"/>
      <c r="D797" s="7"/>
      <c r="E797" s="7"/>
      <c r="F797" s="6"/>
      <c r="G797" s="6"/>
      <c r="H7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7" s="22"/>
      <c r="J797" s="7"/>
      <c r="K797" s="43"/>
      <c r="L7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7" s="27" t="str">
        <f>IF(T_Channel[[#This Row],[ProviderName]]="","",COUNTIF($L$12:$L$9999,T_Channel[[#This Row],[ProviderName]]))</f>
        <v/>
      </c>
      <c r="N797" s="27" t="str">
        <f>IF(T_Channel[[#This Row],[Query]]="","Empty","Defined")</f>
        <v>Empty</v>
      </c>
      <c r="O7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7" s="21" t="str">
        <f>IF(T_Channel[[#This Row],[Check]]&lt;&gt;"OK","",ReferenceData!$L$5 &amp; "\" &amp; T_Channel[[#This Row],[ChannelNameFolder1]] &amp; "\" &amp; T_Channel[[#This Row],[ChannelNameFolder2]])</f>
        <v/>
      </c>
      <c r="S797" s="21" t="str">
        <f>IF(T_Channel[[#This Row],[Check]]&lt;&gt;"OK","", T_Channel[[#This Row],[ChannelSymbol]] &amp; ".evtx" )</f>
        <v/>
      </c>
      <c r="T797" s="21" t="str">
        <f>IF(T_Channel[[#This Row],[Check]]&lt;&gt;"OK","", T_Channel[[#This Row],[LogFolder]] &amp; "\" &amp; T_Channel[[#This Row],[LogFile]])</f>
        <v/>
      </c>
      <c r="U797" s="21" t="str">
        <f>IF(T_Channel[[#This Row],[Safekeeping of logs]]="","",VLOOKUP(T_Channel[[#This Row],[Safekeeping of logs]],T_List_LogMode[],2,FALSE))</f>
        <v/>
      </c>
      <c r="V7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8" spans="2:22" x14ac:dyDescent="0.25">
      <c r="B798" s="7"/>
      <c r="C798" s="7"/>
      <c r="D798" s="7"/>
      <c r="E798" s="7"/>
      <c r="F798" s="6"/>
      <c r="G798" s="6"/>
      <c r="H7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8" s="22"/>
      <c r="J798" s="7"/>
      <c r="K798" s="43"/>
      <c r="L7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8" s="27" t="str">
        <f>IF(T_Channel[[#This Row],[ProviderName]]="","",COUNTIF($L$12:$L$9999,T_Channel[[#This Row],[ProviderName]]))</f>
        <v/>
      </c>
      <c r="N798" s="27" t="str">
        <f>IF(T_Channel[[#This Row],[Query]]="","Empty","Defined")</f>
        <v>Empty</v>
      </c>
      <c r="O7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8" s="21" t="str">
        <f>IF(T_Channel[[#This Row],[Check]]&lt;&gt;"OK","",ReferenceData!$L$5 &amp; "\" &amp; T_Channel[[#This Row],[ChannelNameFolder1]] &amp; "\" &amp; T_Channel[[#This Row],[ChannelNameFolder2]])</f>
        <v/>
      </c>
      <c r="S798" s="21" t="str">
        <f>IF(T_Channel[[#This Row],[Check]]&lt;&gt;"OK","", T_Channel[[#This Row],[ChannelSymbol]] &amp; ".evtx" )</f>
        <v/>
      </c>
      <c r="T798" s="21" t="str">
        <f>IF(T_Channel[[#This Row],[Check]]&lt;&gt;"OK","", T_Channel[[#This Row],[LogFolder]] &amp; "\" &amp; T_Channel[[#This Row],[LogFile]])</f>
        <v/>
      </c>
      <c r="U798" s="21" t="str">
        <f>IF(T_Channel[[#This Row],[Safekeeping of logs]]="","",VLOOKUP(T_Channel[[#This Row],[Safekeeping of logs]],T_List_LogMode[],2,FALSE))</f>
        <v/>
      </c>
      <c r="V7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799" spans="2:22" x14ac:dyDescent="0.25">
      <c r="B799" s="7"/>
      <c r="C799" s="7"/>
      <c r="D799" s="7"/>
      <c r="E799" s="7"/>
      <c r="F799" s="6"/>
      <c r="G799" s="6"/>
      <c r="H7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799" s="22"/>
      <c r="J799" s="7"/>
      <c r="K799" s="43"/>
      <c r="L7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799" s="27" t="str">
        <f>IF(T_Channel[[#This Row],[ProviderName]]="","",COUNTIF($L$12:$L$9999,T_Channel[[#This Row],[ProviderName]]))</f>
        <v/>
      </c>
      <c r="N799" s="27" t="str">
        <f>IF(T_Channel[[#This Row],[Query]]="","Empty","Defined")</f>
        <v>Empty</v>
      </c>
      <c r="O7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79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7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799" s="21" t="str">
        <f>IF(T_Channel[[#This Row],[Check]]&lt;&gt;"OK","",ReferenceData!$L$5 &amp; "\" &amp; T_Channel[[#This Row],[ChannelNameFolder1]] &amp; "\" &amp; T_Channel[[#This Row],[ChannelNameFolder2]])</f>
        <v/>
      </c>
      <c r="S799" s="21" t="str">
        <f>IF(T_Channel[[#This Row],[Check]]&lt;&gt;"OK","", T_Channel[[#This Row],[ChannelSymbol]] &amp; ".evtx" )</f>
        <v/>
      </c>
      <c r="T799" s="21" t="str">
        <f>IF(T_Channel[[#This Row],[Check]]&lt;&gt;"OK","", T_Channel[[#This Row],[LogFolder]] &amp; "\" &amp; T_Channel[[#This Row],[LogFile]])</f>
        <v/>
      </c>
      <c r="U799" s="21" t="str">
        <f>IF(T_Channel[[#This Row],[Safekeeping of logs]]="","",VLOOKUP(T_Channel[[#This Row],[Safekeeping of logs]],T_List_LogMode[],2,FALSE))</f>
        <v/>
      </c>
      <c r="V7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0" spans="2:22" x14ac:dyDescent="0.25">
      <c r="B800" s="7"/>
      <c r="C800" s="7"/>
      <c r="D800" s="7"/>
      <c r="E800" s="7"/>
      <c r="F800" s="6"/>
      <c r="G800" s="6"/>
      <c r="H8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0" s="22"/>
      <c r="J800" s="7"/>
      <c r="K800" s="43"/>
      <c r="L8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0" s="27" t="str">
        <f>IF(T_Channel[[#This Row],[ProviderName]]="","",COUNTIF($L$12:$L$9999,T_Channel[[#This Row],[ProviderName]]))</f>
        <v/>
      </c>
      <c r="N800" s="27" t="str">
        <f>IF(T_Channel[[#This Row],[Query]]="","Empty","Defined")</f>
        <v>Empty</v>
      </c>
      <c r="O8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0" s="21" t="str">
        <f>IF(T_Channel[[#This Row],[Check]]&lt;&gt;"OK","",ReferenceData!$L$5 &amp; "\" &amp; T_Channel[[#This Row],[ChannelNameFolder1]] &amp; "\" &amp; T_Channel[[#This Row],[ChannelNameFolder2]])</f>
        <v/>
      </c>
      <c r="S800" s="21" t="str">
        <f>IF(T_Channel[[#This Row],[Check]]&lt;&gt;"OK","", T_Channel[[#This Row],[ChannelSymbol]] &amp; ".evtx" )</f>
        <v/>
      </c>
      <c r="T800" s="21" t="str">
        <f>IF(T_Channel[[#This Row],[Check]]&lt;&gt;"OK","", T_Channel[[#This Row],[LogFolder]] &amp; "\" &amp; T_Channel[[#This Row],[LogFile]])</f>
        <v/>
      </c>
      <c r="U800" s="21" t="str">
        <f>IF(T_Channel[[#This Row],[Safekeeping of logs]]="","",VLOOKUP(T_Channel[[#This Row],[Safekeeping of logs]],T_List_LogMode[],2,FALSE))</f>
        <v/>
      </c>
      <c r="V8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1" spans="2:22" x14ac:dyDescent="0.25">
      <c r="B801" s="7"/>
      <c r="C801" s="7"/>
      <c r="D801" s="7"/>
      <c r="E801" s="7"/>
      <c r="F801" s="6"/>
      <c r="G801" s="6"/>
      <c r="H8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1" s="22"/>
      <c r="J801" s="7"/>
      <c r="K801" s="43"/>
      <c r="L8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1" s="27" t="str">
        <f>IF(T_Channel[[#This Row],[ProviderName]]="","",COUNTIF($L$12:$L$9999,T_Channel[[#This Row],[ProviderName]]))</f>
        <v/>
      </c>
      <c r="N801" s="27" t="str">
        <f>IF(T_Channel[[#This Row],[Query]]="","Empty","Defined")</f>
        <v>Empty</v>
      </c>
      <c r="O8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1" s="21" t="str">
        <f>IF(T_Channel[[#This Row],[Check]]&lt;&gt;"OK","",ReferenceData!$L$5 &amp; "\" &amp; T_Channel[[#This Row],[ChannelNameFolder1]] &amp; "\" &amp; T_Channel[[#This Row],[ChannelNameFolder2]])</f>
        <v/>
      </c>
      <c r="S801" s="21" t="str">
        <f>IF(T_Channel[[#This Row],[Check]]&lt;&gt;"OK","", T_Channel[[#This Row],[ChannelSymbol]] &amp; ".evtx" )</f>
        <v/>
      </c>
      <c r="T801" s="21" t="str">
        <f>IF(T_Channel[[#This Row],[Check]]&lt;&gt;"OK","", T_Channel[[#This Row],[LogFolder]] &amp; "\" &amp; T_Channel[[#This Row],[LogFile]])</f>
        <v/>
      </c>
      <c r="U801" s="21" t="str">
        <f>IF(T_Channel[[#This Row],[Safekeeping of logs]]="","",VLOOKUP(T_Channel[[#This Row],[Safekeeping of logs]],T_List_LogMode[],2,FALSE))</f>
        <v/>
      </c>
      <c r="V8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2" spans="2:22" x14ac:dyDescent="0.25">
      <c r="B802" s="7"/>
      <c r="C802" s="7"/>
      <c r="D802" s="7"/>
      <c r="E802" s="7"/>
      <c r="F802" s="6"/>
      <c r="G802" s="6"/>
      <c r="H8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2" s="22"/>
      <c r="J802" s="7"/>
      <c r="K802" s="43"/>
      <c r="L8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2" s="27" t="str">
        <f>IF(T_Channel[[#This Row],[ProviderName]]="","",COUNTIF($L$12:$L$9999,T_Channel[[#This Row],[ProviderName]]))</f>
        <v/>
      </c>
      <c r="N802" s="27" t="str">
        <f>IF(T_Channel[[#This Row],[Query]]="","Empty","Defined")</f>
        <v>Empty</v>
      </c>
      <c r="O8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2" s="21" t="str">
        <f>IF(T_Channel[[#This Row],[Check]]&lt;&gt;"OK","",ReferenceData!$L$5 &amp; "\" &amp; T_Channel[[#This Row],[ChannelNameFolder1]] &amp; "\" &amp; T_Channel[[#This Row],[ChannelNameFolder2]])</f>
        <v/>
      </c>
      <c r="S802" s="21" t="str">
        <f>IF(T_Channel[[#This Row],[Check]]&lt;&gt;"OK","", T_Channel[[#This Row],[ChannelSymbol]] &amp; ".evtx" )</f>
        <v/>
      </c>
      <c r="T802" s="21" t="str">
        <f>IF(T_Channel[[#This Row],[Check]]&lt;&gt;"OK","", T_Channel[[#This Row],[LogFolder]] &amp; "\" &amp; T_Channel[[#This Row],[LogFile]])</f>
        <v/>
      </c>
      <c r="U802" s="21" t="str">
        <f>IF(T_Channel[[#This Row],[Safekeeping of logs]]="","",VLOOKUP(T_Channel[[#This Row],[Safekeeping of logs]],T_List_LogMode[],2,FALSE))</f>
        <v/>
      </c>
      <c r="V8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3" spans="2:22" x14ac:dyDescent="0.25">
      <c r="B803" s="7"/>
      <c r="C803" s="7"/>
      <c r="D803" s="7"/>
      <c r="E803" s="7"/>
      <c r="F803" s="6"/>
      <c r="G803" s="6"/>
      <c r="H8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3" s="22"/>
      <c r="J803" s="7"/>
      <c r="K803" s="43"/>
      <c r="L8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3" s="27" t="str">
        <f>IF(T_Channel[[#This Row],[ProviderName]]="","",COUNTIF($L$12:$L$9999,T_Channel[[#This Row],[ProviderName]]))</f>
        <v/>
      </c>
      <c r="N803" s="27" t="str">
        <f>IF(T_Channel[[#This Row],[Query]]="","Empty","Defined")</f>
        <v>Empty</v>
      </c>
      <c r="O8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3" s="21" t="str">
        <f>IF(T_Channel[[#This Row],[Check]]&lt;&gt;"OK","",ReferenceData!$L$5 &amp; "\" &amp; T_Channel[[#This Row],[ChannelNameFolder1]] &amp; "\" &amp; T_Channel[[#This Row],[ChannelNameFolder2]])</f>
        <v/>
      </c>
      <c r="S803" s="21" t="str">
        <f>IF(T_Channel[[#This Row],[Check]]&lt;&gt;"OK","", T_Channel[[#This Row],[ChannelSymbol]] &amp; ".evtx" )</f>
        <v/>
      </c>
      <c r="T803" s="21" t="str">
        <f>IF(T_Channel[[#This Row],[Check]]&lt;&gt;"OK","", T_Channel[[#This Row],[LogFolder]] &amp; "\" &amp; T_Channel[[#This Row],[LogFile]])</f>
        <v/>
      </c>
      <c r="U803" s="21" t="str">
        <f>IF(T_Channel[[#This Row],[Safekeeping of logs]]="","",VLOOKUP(T_Channel[[#This Row],[Safekeeping of logs]],T_List_LogMode[],2,FALSE))</f>
        <v/>
      </c>
      <c r="V8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4" spans="2:22" x14ac:dyDescent="0.25">
      <c r="B804" s="7"/>
      <c r="C804" s="7"/>
      <c r="D804" s="7"/>
      <c r="E804" s="7"/>
      <c r="F804" s="6"/>
      <c r="G804" s="6"/>
      <c r="H8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4" s="22"/>
      <c r="J804" s="7"/>
      <c r="K804" s="43"/>
      <c r="L8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4" s="27" t="str">
        <f>IF(T_Channel[[#This Row],[ProviderName]]="","",COUNTIF($L$12:$L$9999,T_Channel[[#This Row],[ProviderName]]))</f>
        <v/>
      </c>
      <c r="N804" s="27" t="str">
        <f>IF(T_Channel[[#This Row],[Query]]="","Empty","Defined")</f>
        <v>Empty</v>
      </c>
      <c r="O8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4" s="21" t="str">
        <f>IF(T_Channel[[#This Row],[Check]]&lt;&gt;"OK","",ReferenceData!$L$5 &amp; "\" &amp; T_Channel[[#This Row],[ChannelNameFolder1]] &amp; "\" &amp; T_Channel[[#This Row],[ChannelNameFolder2]])</f>
        <v/>
      </c>
      <c r="S804" s="21" t="str">
        <f>IF(T_Channel[[#This Row],[Check]]&lt;&gt;"OK","", T_Channel[[#This Row],[ChannelSymbol]] &amp; ".evtx" )</f>
        <v/>
      </c>
      <c r="T804" s="21" t="str">
        <f>IF(T_Channel[[#This Row],[Check]]&lt;&gt;"OK","", T_Channel[[#This Row],[LogFolder]] &amp; "\" &amp; T_Channel[[#This Row],[LogFile]])</f>
        <v/>
      </c>
      <c r="U804" s="21" t="str">
        <f>IF(T_Channel[[#This Row],[Safekeeping of logs]]="","",VLOOKUP(T_Channel[[#This Row],[Safekeeping of logs]],T_List_LogMode[],2,FALSE))</f>
        <v/>
      </c>
      <c r="V8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5" spans="2:22" x14ac:dyDescent="0.25">
      <c r="B805" s="7"/>
      <c r="C805" s="7"/>
      <c r="D805" s="7"/>
      <c r="E805" s="7"/>
      <c r="F805" s="6"/>
      <c r="G805" s="6"/>
      <c r="H8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5" s="22"/>
      <c r="J805" s="7"/>
      <c r="K805" s="43"/>
      <c r="L8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5" s="27" t="str">
        <f>IF(T_Channel[[#This Row],[ProviderName]]="","",COUNTIF($L$12:$L$9999,T_Channel[[#This Row],[ProviderName]]))</f>
        <v/>
      </c>
      <c r="N805" s="27" t="str">
        <f>IF(T_Channel[[#This Row],[Query]]="","Empty","Defined")</f>
        <v>Empty</v>
      </c>
      <c r="O8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5" s="21" t="str">
        <f>IF(T_Channel[[#This Row],[Check]]&lt;&gt;"OK","",ReferenceData!$L$5 &amp; "\" &amp; T_Channel[[#This Row],[ChannelNameFolder1]] &amp; "\" &amp; T_Channel[[#This Row],[ChannelNameFolder2]])</f>
        <v/>
      </c>
      <c r="S805" s="21" t="str">
        <f>IF(T_Channel[[#This Row],[Check]]&lt;&gt;"OK","", T_Channel[[#This Row],[ChannelSymbol]] &amp; ".evtx" )</f>
        <v/>
      </c>
      <c r="T805" s="21" t="str">
        <f>IF(T_Channel[[#This Row],[Check]]&lt;&gt;"OK","", T_Channel[[#This Row],[LogFolder]] &amp; "\" &amp; T_Channel[[#This Row],[LogFile]])</f>
        <v/>
      </c>
      <c r="U805" s="21" t="str">
        <f>IF(T_Channel[[#This Row],[Safekeeping of logs]]="","",VLOOKUP(T_Channel[[#This Row],[Safekeeping of logs]],T_List_LogMode[],2,FALSE))</f>
        <v/>
      </c>
      <c r="V8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6" spans="2:22" x14ac:dyDescent="0.25">
      <c r="B806" s="7"/>
      <c r="C806" s="7"/>
      <c r="D806" s="7"/>
      <c r="E806" s="7"/>
      <c r="F806" s="6"/>
      <c r="G806" s="6"/>
      <c r="H8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6" s="22"/>
      <c r="J806" s="7"/>
      <c r="K806" s="43"/>
      <c r="L8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6" s="27" t="str">
        <f>IF(T_Channel[[#This Row],[ProviderName]]="","",COUNTIF($L$12:$L$9999,T_Channel[[#This Row],[ProviderName]]))</f>
        <v/>
      </c>
      <c r="N806" s="27" t="str">
        <f>IF(T_Channel[[#This Row],[Query]]="","Empty","Defined")</f>
        <v>Empty</v>
      </c>
      <c r="O8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6" s="21" t="str">
        <f>IF(T_Channel[[#This Row],[Check]]&lt;&gt;"OK","",ReferenceData!$L$5 &amp; "\" &amp; T_Channel[[#This Row],[ChannelNameFolder1]] &amp; "\" &amp; T_Channel[[#This Row],[ChannelNameFolder2]])</f>
        <v/>
      </c>
      <c r="S806" s="21" t="str">
        <f>IF(T_Channel[[#This Row],[Check]]&lt;&gt;"OK","", T_Channel[[#This Row],[ChannelSymbol]] &amp; ".evtx" )</f>
        <v/>
      </c>
      <c r="T806" s="21" t="str">
        <f>IF(T_Channel[[#This Row],[Check]]&lt;&gt;"OK","", T_Channel[[#This Row],[LogFolder]] &amp; "\" &amp; T_Channel[[#This Row],[LogFile]])</f>
        <v/>
      </c>
      <c r="U806" s="21" t="str">
        <f>IF(T_Channel[[#This Row],[Safekeeping of logs]]="","",VLOOKUP(T_Channel[[#This Row],[Safekeeping of logs]],T_List_LogMode[],2,FALSE))</f>
        <v/>
      </c>
      <c r="V8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7" spans="2:22" x14ac:dyDescent="0.25">
      <c r="B807" s="7"/>
      <c r="C807" s="7"/>
      <c r="D807" s="7"/>
      <c r="E807" s="7"/>
      <c r="F807" s="6"/>
      <c r="G807" s="6"/>
      <c r="H8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7" s="22"/>
      <c r="J807" s="7"/>
      <c r="K807" s="43"/>
      <c r="L8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7" s="27" t="str">
        <f>IF(T_Channel[[#This Row],[ProviderName]]="","",COUNTIF($L$12:$L$9999,T_Channel[[#This Row],[ProviderName]]))</f>
        <v/>
      </c>
      <c r="N807" s="27" t="str">
        <f>IF(T_Channel[[#This Row],[Query]]="","Empty","Defined")</f>
        <v>Empty</v>
      </c>
      <c r="O8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7" s="21" t="str">
        <f>IF(T_Channel[[#This Row],[Check]]&lt;&gt;"OK","",ReferenceData!$L$5 &amp; "\" &amp; T_Channel[[#This Row],[ChannelNameFolder1]] &amp; "\" &amp; T_Channel[[#This Row],[ChannelNameFolder2]])</f>
        <v/>
      </c>
      <c r="S807" s="21" t="str">
        <f>IF(T_Channel[[#This Row],[Check]]&lt;&gt;"OK","", T_Channel[[#This Row],[ChannelSymbol]] &amp; ".evtx" )</f>
        <v/>
      </c>
      <c r="T807" s="21" t="str">
        <f>IF(T_Channel[[#This Row],[Check]]&lt;&gt;"OK","", T_Channel[[#This Row],[LogFolder]] &amp; "\" &amp; T_Channel[[#This Row],[LogFile]])</f>
        <v/>
      </c>
      <c r="U807" s="21" t="str">
        <f>IF(T_Channel[[#This Row],[Safekeeping of logs]]="","",VLOOKUP(T_Channel[[#This Row],[Safekeeping of logs]],T_List_LogMode[],2,FALSE))</f>
        <v/>
      </c>
      <c r="V8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8" spans="2:22" x14ac:dyDescent="0.25">
      <c r="B808" s="7"/>
      <c r="C808" s="7"/>
      <c r="D808" s="7"/>
      <c r="E808" s="7"/>
      <c r="F808" s="6"/>
      <c r="G808" s="6"/>
      <c r="H8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8" s="22"/>
      <c r="J808" s="7"/>
      <c r="K808" s="43"/>
      <c r="L8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8" s="27" t="str">
        <f>IF(T_Channel[[#This Row],[ProviderName]]="","",COUNTIF($L$12:$L$9999,T_Channel[[#This Row],[ProviderName]]))</f>
        <v/>
      </c>
      <c r="N808" s="27" t="str">
        <f>IF(T_Channel[[#This Row],[Query]]="","Empty","Defined")</f>
        <v>Empty</v>
      </c>
      <c r="O8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8" s="21" t="str">
        <f>IF(T_Channel[[#This Row],[Check]]&lt;&gt;"OK","",ReferenceData!$L$5 &amp; "\" &amp; T_Channel[[#This Row],[ChannelNameFolder1]] &amp; "\" &amp; T_Channel[[#This Row],[ChannelNameFolder2]])</f>
        <v/>
      </c>
      <c r="S808" s="21" t="str">
        <f>IF(T_Channel[[#This Row],[Check]]&lt;&gt;"OK","", T_Channel[[#This Row],[ChannelSymbol]] &amp; ".evtx" )</f>
        <v/>
      </c>
      <c r="T808" s="21" t="str">
        <f>IF(T_Channel[[#This Row],[Check]]&lt;&gt;"OK","", T_Channel[[#This Row],[LogFolder]] &amp; "\" &amp; T_Channel[[#This Row],[LogFile]])</f>
        <v/>
      </c>
      <c r="U808" s="21" t="str">
        <f>IF(T_Channel[[#This Row],[Safekeeping of logs]]="","",VLOOKUP(T_Channel[[#This Row],[Safekeeping of logs]],T_List_LogMode[],2,FALSE))</f>
        <v/>
      </c>
      <c r="V8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09" spans="2:22" x14ac:dyDescent="0.25">
      <c r="B809" s="7"/>
      <c r="C809" s="7"/>
      <c r="D809" s="7"/>
      <c r="E809" s="7"/>
      <c r="F809" s="6"/>
      <c r="G809" s="6"/>
      <c r="H8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09" s="22"/>
      <c r="J809" s="7"/>
      <c r="K809" s="43"/>
      <c r="L8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09" s="27" t="str">
        <f>IF(T_Channel[[#This Row],[ProviderName]]="","",COUNTIF($L$12:$L$9999,T_Channel[[#This Row],[ProviderName]]))</f>
        <v/>
      </c>
      <c r="N809" s="27" t="str">
        <f>IF(T_Channel[[#This Row],[Query]]="","Empty","Defined")</f>
        <v>Empty</v>
      </c>
      <c r="O8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0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09" s="21" t="str">
        <f>IF(T_Channel[[#This Row],[Check]]&lt;&gt;"OK","",ReferenceData!$L$5 &amp; "\" &amp; T_Channel[[#This Row],[ChannelNameFolder1]] &amp; "\" &amp; T_Channel[[#This Row],[ChannelNameFolder2]])</f>
        <v/>
      </c>
      <c r="S809" s="21" t="str">
        <f>IF(T_Channel[[#This Row],[Check]]&lt;&gt;"OK","", T_Channel[[#This Row],[ChannelSymbol]] &amp; ".evtx" )</f>
        <v/>
      </c>
      <c r="T809" s="21" t="str">
        <f>IF(T_Channel[[#This Row],[Check]]&lt;&gt;"OK","", T_Channel[[#This Row],[LogFolder]] &amp; "\" &amp; T_Channel[[#This Row],[LogFile]])</f>
        <v/>
      </c>
      <c r="U809" s="21" t="str">
        <f>IF(T_Channel[[#This Row],[Safekeeping of logs]]="","",VLOOKUP(T_Channel[[#This Row],[Safekeeping of logs]],T_List_LogMode[],2,FALSE))</f>
        <v/>
      </c>
      <c r="V8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0" spans="2:22" x14ac:dyDescent="0.25">
      <c r="B810" s="7"/>
      <c r="C810" s="7"/>
      <c r="D810" s="7"/>
      <c r="E810" s="7"/>
      <c r="F810" s="6"/>
      <c r="G810" s="6"/>
      <c r="H8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0" s="22"/>
      <c r="J810" s="7"/>
      <c r="K810" s="43"/>
      <c r="L8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0" s="27" t="str">
        <f>IF(T_Channel[[#This Row],[ProviderName]]="","",COUNTIF($L$12:$L$9999,T_Channel[[#This Row],[ProviderName]]))</f>
        <v/>
      </c>
      <c r="N810" s="27" t="str">
        <f>IF(T_Channel[[#This Row],[Query]]="","Empty","Defined")</f>
        <v>Empty</v>
      </c>
      <c r="O8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0" s="21" t="str">
        <f>IF(T_Channel[[#This Row],[Check]]&lt;&gt;"OK","",ReferenceData!$L$5 &amp; "\" &amp; T_Channel[[#This Row],[ChannelNameFolder1]] &amp; "\" &amp; T_Channel[[#This Row],[ChannelNameFolder2]])</f>
        <v/>
      </c>
      <c r="S810" s="21" t="str">
        <f>IF(T_Channel[[#This Row],[Check]]&lt;&gt;"OK","", T_Channel[[#This Row],[ChannelSymbol]] &amp; ".evtx" )</f>
        <v/>
      </c>
      <c r="T810" s="21" t="str">
        <f>IF(T_Channel[[#This Row],[Check]]&lt;&gt;"OK","", T_Channel[[#This Row],[LogFolder]] &amp; "\" &amp; T_Channel[[#This Row],[LogFile]])</f>
        <v/>
      </c>
      <c r="U810" s="21" t="str">
        <f>IF(T_Channel[[#This Row],[Safekeeping of logs]]="","",VLOOKUP(T_Channel[[#This Row],[Safekeeping of logs]],T_List_LogMode[],2,FALSE))</f>
        <v/>
      </c>
      <c r="V8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1" spans="2:22" x14ac:dyDescent="0.25">
      <c r="B811" s="7"/>
      <c r="C811" s="7"/>
      <c r="D811" s="7"/>
      <c r="E811" s="7"/>
      <c r="F811" s="6"/>
      <c r="G811" s="6"/>
      <c r="H8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1" s="22"/>
      <c r="J811" s="7"/>
      <c r="K811" s="43"/>
      <c r="L8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1" s="27" t="str">
        <f>IF(T_Channel[[#This Row],[ProviderName]]="","",COUNTIF($L$12:$L$9999,T_Channel[[#This Row],[ProviderName]]))</f>
        <v/>
      </c>
      <c r="N811" s="27" t="str">
        <f>IF(T_Channel[[#This Row],[Query]]="","Empty","Defined")</f>
        <v>Empty</v>
      </c>
      <c r="O8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1" s="21" t="str">
        <f>IF(T_Channel[[#This Row],[Check]]&lt;&gt;"OK","",ReferenceData!$L$5 &amp; "\" &amp; T_Channel[[#This Row],[ChannelNameFolder1]] &amp; "\" &amp; T_Channel[[#This Row],[ChannelNameFolder2]])</f>
        <v/>
      </c>
      <c r="S811" s="21" t="str">
        <f>IF(T_Channel[[#This Row],[Check]]&lt;&gt;"OK","", T_Channel[[#This Row],[ChannelSymbol]] &amp; ".evtx" )</f>
        <v/>
      </c>
      <c r="T811" s="21" t="str">
        <f>IF(T_Channel[[#This Row],[Check]]&lt;&gt;"OK","", T_Channel[[#This Row],[LogFolder]] &amp; "\" &amp; T_Channel[[#This Row],[LogFile]])</f>
        <v/>
      </c>
      <c r="U811" s="21" t="str">
        <f>IF(T_Channel[[#This Row],[Safekeeping of logs]]="","",VLOOKUP(T_Channel[[#This Row],[Safekeeping of logs]],T_List_LogMode[],2,FALSE))</f>
        <v/>
      </c>
      <c r="V8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2" spans="2:22" x14ac:dyDescent="0.25">
      <c r="B812" s="7"/>
      <c r="C812" s="7"/>
      <c r="D812" s="7"/>
      <c r="E812" s="7"/>
      <c r="F812" s="6"/>
      <c r="G812" s="6"/>
      <c r="H8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2" s="22"/>
      <c r="J812" s="7"/>
      <c r="K812" s="43"/>
      <c r="L8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2" s="27" t="str">
        <f>IF(T_Channel[[#This Row],[ProviderName]]="","",COUNTIF($L$12:$L$9999,T_Channel[[#This Row],[ProviderName]]))</f>
        <v/>
      </c>
      <c r="N812" s="27" t="str">
        <f>IF(T_Channel[[#This Row],[Query]]="","Empty","Defined")</f>
        <v>Empty</v>
      </c>
      <c r="O8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2" s="21" t="str">
        <f>IF(T_Channel[[#This Row],[Check]]&lt;&gt;"OK","",ReferenceData!$L$5 &amp; "\" &amp; T_Channel[[#This Row],[ChannelNameFolder1]] &amp; "\" &amp; T_Channel[[#This Row],[ChannelNameFolder2]])</f>
        <v/>
      </c>
      <c r="S812" s="21" t="str">
        <f>IF(T_Channel[[#This Row],[Check]]&lt;&gt;"OK","", T_Channel[[#This Row],[ChannelSymbol]] &amp; ".evtx" )</f>
        <v/>
      </c>
      <c r="T812" s="21" t="str">
        <f>IF(T_Channel[[#This Row],[Check]]&lt;&gt;"OK","", T_Channel[[#This Row],[LogFolder]] &amp; "\" &amp; T_Channel[[#This Row],[LogFile]])</f>
        <v/>
      </c>
      <c r="U812" s="21" t="str">
        <f>IF(T_Channel[[#This Row],[Safekeeping of logs]]="","",VLOOKUP(T_Channel[[#This Row],[Safekeeping of logs]],T_List_LogMode[],2,FALSE))</f>
        <v/>
      </c>
      <c r="V8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3" spans="2:22" x14ac:dyDescent="0.25">
      <c r="B813" s="7"/>
      <c r="C813" s="7"/>
      <c r="D813" s="7"/>
      <c r="E813" s="7"/>
      <c r="F813" s="6"/>
      <c r="G813" s="6"/>
      <c r="H8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3" s="22"/>
      <c r="J813" s="7"/>
      <c r="K813" s="43"/>
      <c r="L8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3" s="27" t="str">
        <f>IF(T_Channel[[#This Row],[ProviderName]]="","",COUNTIF($L$12:$L$9999,T_Channel[[#This Row],[ProviderName]]))</f>
        <v/>
      </c>
      <c r="N813" s="27" t="str">
        <f>IF(T_Channel[[#This Row],[Query]]="","Empty","Defined")</f>
        <v>Empty</v>
      </c>
      <c r="O8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3" s="21" t="str">
        <f>IF(T_Channel[[#This Row],[Check]]&lt;&gt;"OK","",ReferenceData!$L$5 &amp; "\" &amp; T_Channel[[#This Row],[ChannelNameFolder1]] &amp; "\" &amp; T_Channel[[#This Row],[ChannelNameFolder2]])</f>
        <v/>
      </c>
      <c r="S813" s="21" t="str">
        <f>IF(T_Channel[[#This Row],[Check]]&lt;&gt;"OK","", T_Channel[[#This Row],[ChannelSymbol]] &amp; ".evtx" )</f>
        <v/>
      </c>
      <c r="T813" s="21" t="str">
        <f>IF(T_Channel[[#This Row],[Check]]&lt;&gt;"OK","", T_Channel[[#This Row],[LogFolder]] &amp; "\" &amp; T_Channel[[#This Row],[LogFile]])</f>
        <v/>
      </c>
      <c r="U813" s="21" t="str">
        <f>IF(T_Channel[[#This Row],[Safekeeping of logs]]="","",VLOOKUP(T_Channel[[#This Row],[Safekeeping of logs]],T_List_LogMode[],2,FALSE))</f>
        <v/>
      </c>
      <c r="V8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4" spans="2:22" x14ac:dyDescent="0.25">
      <c r="B814" s="7"/>
      <c r="C814" s="7"/>
      <c r="D814" s="7"/>
      <c r="E814" s="7"/>
      <c r="F814" s="6"/>
      <c r="G814" s="6"/>
      <c r="H8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4" s="22"/>
      <c r="J814" s="7"/>
      <c r="K814" s="43"/>
      <c r="L8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4" s="27" t="str">
        <f>IF(T_Channel[[#This Row],[ProviderName]]="","",COUNTIF($L$12:$L$9999,T_Channel[[#This Row],[ProviderName]]))</f>
        <v/>
      </c>
      <c r="N814" s="27" t="str">
        <f>IF(T_Channel[[#This Row],[Query]]="","Empty","Defined")</f>
        <v>Empty</v>
      </c>
      <c r="O8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4" s="21" t="str">
        <f>IF(T_Channel[[#This Row],[Check]]&lt;&gt;"OK","",ReferenceData!$L$5 &amp; "\" &amp; T_Channel[[#This Row],[ChannelNameFolder1]] &amp; "\" &amp; T_Channel[[#This Row],[ChannelNameFolder2]])</f>
        <v/>
      </c>
      <c r="S814" s="21" t="str">
        <f>IF(T_Channel[[#This Row],[Check]]&lt;&gt;"OK","", T_Channel[[#This Row],[ChannelSymbol]] &amp; ".evtx" )</f>
        <v/>
      </c>
      <c r="T814" s="21" t="str">
        <f>IF(T_Channel[[#This Row],[Check]]&lt;&gt;"OK","", T_Channel[[#This Row],[LogFolder]] &amp; "\" &amp; T_Channel[[#This Row],[LogFile]])</f>
        <v/>
      </c>
      <c r="U814" s="21" t="str">
        <f>IF(T_Channel[[#This Row],[Safekeeping of logs]]="","",VLOOKUP(T_Channel[[#This Row],[Safekeeping of logs]],T_List_LogMode[],2,FALSE))</f>
        <v/>
      </c>
      <c r="V8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5" spans="2:22" x14ac:dyDescent="0.25">
      <c r="B815" s="7"/>
      <c r="C815" s="7"/>
      <c r="D815" s="7"/>
      <c r="E815" s="7"/>
      <c r="F815" s="6"/>
      <c r="G815" s="6"/>
      <c r="H8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5" s="22"/>
      <c r="J815" s="7"/>
      <c r="K815" s="43"/>
      <c r="L8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5" s="27" t="str">
        <f>IF(T_Channel[[#This Row],[ProviderName]]="","",COUNTIF($L$12:$L$9999,T_Channel[[#This Row],[ProviderName]]))</f>
        <v/>
      </c>
      <c r="N815" s="27" t="str">
        <f>IF(T_Channel[[#This Row],[Query]]="","Empty","Defined")</f>
        <v>Empty</v>
      </c>
      <c r="O8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5" s="21" t="str">
        <f>IF(T_Channel[[#This Row],[Check]]&lt;&gt;"OK","",ReferenceData!$L$5 &amp; "\" &amp; T_Channel[[#This Row],[ChannelNameFolder1]] &amp; "\" &amp; T_Channel[[#This Row],[ChannelNameFolder2]])</f>
        <v/>
      </c>
      <c r="S815" s="21" t="str">
        <f>IF(T_Channel[[#This Row],[Check]]&lt;&gt;"OK","", T_Channel[[#This Row],[ChannelSymbol]] &amp; ".evtx" )</f>
        <v/>
      </c>
      <c r="T815" s="21" t="str">
        <f>IF(T_Channel[[#This Row],[Check]]&lt;&gt;"OK","", T_Channel[[#This Row],[LogFolder]] &amp; "\" &amp; T_Channel[[#This Row],[LogFile]])</f>
        <v/>
      </c>
      <c r="U815" s="21" t="str">
        <f>IF(T_Channel[[#This Row],[Safekeeping of logs]]="","",VLOOKUP(T_Channel[[#This Row],[Safekeeping of logs]],T_List_LogMode[],2,FALSE))</f>
        <v/>
      </c>
      <c r="V8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6" spans="2:22" x14ac:dyDescent="0.25">
      <c r="B816" s="7"/>
      <c r="C816" s="7"/>
      <c r="D816" s="7"/>
      <c r="E816" s="7"/>
      <c r="F816" s="6"/>
      <c r="G816" s="6"/>
      <c r="H8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6" s="22"/>
      <c r="J816" s="7"/>
      <c r="K816" s="43"/>
      <c r="L8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6" s="27" t="str">
        <f>IF(T_Channel[[#This Row],[ProviderName]]="","",COUNTIF($L$12:$L$9999,T_Channel[[#This Row],[ProviderName]]))</f>
        <v/>
      </c>
      <c r="N816" s="27" t="str">
        <f>IF(T_Channel[[#This Row],[Query]]="","Empty","Defined")</f>
        <v>Empty</v>
      </c>
      <c r="O8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6" s="21" t="str">
        <f>IF(T_Channel[[#This Row],[Check]]&lt;&gt;"OK","",ReferenceData!$L$5 &amp; "\" &amp; T_Channel[[#This Row],[ChannelNameFolder1]] &amp; "\" &amp; T_Channel[[#This Row],[ChannelNameFolder2]])</f>
        <v/>
      </c>
      <c r="S816" s="21" t="str">
        <f>IF(T_Channel[[#This Row],[Check]]&lt;&gt;"OK","", T_Channel[[#This Row],[ChannelSymbol]] &amp; ".evtx" )</f>
        <v/>
      </c>
      <c r="T816" s="21" t="str">
        <f>IF(T_Channel[[#This Row],[Check]]&lt;&gt;"OK","", T_Channel[[#This Row],[LogFolder]] &amp; "\" &amp; T_Channel[[#This Row],[LogFile]])</f>
        <v/>
      </c>
      <c r="U816" s="21" t="str">
        <f>IF(T_Channel[[#This Row],[Safekeeping of logs]]="","",VLOOKUP(T_Channel[[#This Row],[Safekeeping of logs]],T_List_LogMode[],2,FALSE))</f>
        <v/>
      </c>
      <c r="V8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7" spans="2:22" x14ac:dyDescent="0.25">
      <c r="B817" s="7"/>
      <c r="C817" s="7"/>
      <c r="D817" s="7"/>
      <c r="E817" s="7"/>
      <c r="F817" s="6"/>
      <c r="G817" s="6"/>
      <c r="H8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7" s="22"/>
      <c r="J817" s="7"/>
      <c r="K817" s="43"/>
      <c r="L8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7" s="27" t="str">
        <f>IF(T_Channel[[#This Row],[ProviderName]]="","",COUNTIF($L$12:$L$9999,T_Channel[[#This Row],[ProviderName]]))</f>
        <v/>
      </c>
      <c r="N817" s="27" t="str">
        <f>IF(T_Channel[[#This Row],[Query]]="","Empty","Defined")</f>
        <v>Empty</v>
      </c>
      <c r="O8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7" s="21" t="str">
        <f>IF(T_Channel[[#This Row],[Check]]&lt;&gt;"OK","",ReferenceData!$L$5 &amp; "\" &amp; T_Channel[[#This Row],[ChannelNameFolder1]] &amp; "\" &amp; T_Channel[[#This Row],[ChannelNameFolder2]])</f>
        <v/>
      </c>
      <c r="S817" s="21" t="str">
        <f>IF(T_Channel[[#This Row],[Check]]&lt;&gt;"OK","", T_Channel[[#This Row],[ChannelSymbol]] &amp; ".evtx" )</f>
        <v/>
      </c>
      <c r="T817" s="21" t="str">
        <f>IF(T_Channel[[#This Row],[Check]]&lt;&gt;"OK","", T_Channel[[#This Row],[LogFolder]] &amp; "\" &amp; T_Channel[[#This Row],[LogFile]])</f>
        <v/>
      </c>
      <c r="U817" s="21" t="str">
        <f>IF(T_Channel[[#This Row],[Safekeeping of logs]]="","",VLOOKUP(T_Channel[[#This Row],[Safekeeping of logs]],T_List_LogMode[],2,FALSE))</f>
        <v/>
      </c>
      <c r="V8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8" spans="2:22" x14ac:dyDescent="0.25">
      <c r="B818" s="7"/>
      <c r="C818" s="7"/>
      <c r="D818" s="7"/>
      <c r="E818" s="7"/>
      <c r="F818" s="6"/>
      <c r="G818" s="6"/>
      <c r="H8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8" s="22"/>
      <c r="J818" s="7"/>
      <c r="K818" s="43"/>
      <c r="L8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8" s="27" t="str">
        <f>IF(T_Channel[[#This Row],[ProviderName]]="","",COUNTIF($L$12:$L$9999,T_Channel[[#This Row],[ProviderName]]))</f>
        <v/>
      </c>
      <c r="N818" s="27" t="str">
        <f>IF(T_Channel[[#This Row],[Query]]="","Empty","Defined")</f>
        <v>Empty</v>
      </c>
      <c r="O8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8" s="21" t="str">
        <f>IF(T_Channel[[#This Row],[Check]]&lt;&gt;"OK","",ReferenceData!$L$5 &amp; "\" &amp; T_Channel[[#This Row],[ChannelNameFolder1]] &amp; "\" &amp; T_Channel[[#This Row],[ChannelNameFolder2]])</f>
        <v/>
      </c>
      <c r="S818" s="21" t="str">
        <f>IF(T_Channel[[#This Row],[Check]]&lt;&gt;"OK","", T_Channel[[#This Row],[ChannelSymbol]] &amp; ".evtx" )</f>
        <v/>
      </c>
      <c r="T818" s="21" t="str">
        <f>IF(T_Channel[[#This Row],[Check]]&lt;&gt;"OK","", T_Channel[[#This Row],[LogFolder]] &amp; "\" &amp; T_Channel[[#This Row],[LogFile]])</f>
        <v/>
      </c>
      <c r="U818" s="21" t="str">
        <f>IF(T_Channel[[#This Row],[Safekeeping of logs]]="","",VLOOKUP(T_Channel[[#This Row],[Safekeeping of logs]],T_List_LogMode[],2,FALSE))</f>
        <v/>
      </c>
      <c r="V8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19" spans="2:22" x14ac:dyDescent="0.25">
      <c r="B819" s="7"/>
      <c r="C819" s="7"/>
      <c r="D819" s="7"/>
      <c r="E819" s="7"/>
      <c r="F819" s="6"/>
      <c r="G819" s="6"/>
      <c r="H8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19" s="22"/>
      <c r="J819" s="7"/>
      <c r="K819" s="43"/>
      <c r="L8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19" s="27" t="str">
        <f>IF(T_Channel[[#This Row],[ProviderName]]="","",COUNTIF($L$12:$L$9999,T_Channel[[#This Row],[ProviderName]]))</f>
        <v/>
      </c>
      <c r="N819" s="27" t="str">
        <f>IF(T_Channel[[#This Row],[Query]]="","Empty","Defined")</f>
        <v>Empty</v>
      </c>
      <c r="O8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19" s="21" t="str">
        <f>IF(T_Channel[[#This Row],[Check]]&lt;&gt;"OK","",ReferenceData!$L$5 &amp; "\" &amp; T_Channel[[#This Row],[ChannelNameFolder1]] &amp; "\" &amp; T_Channel[[#This Row],[ChannelNameFolder2]])</f>
        <v/>
      </c>
      <c r="S819" s="21" t="str">
        <f>IF(T_Channel[[#This Row],[Check]]&lt;&gt;"OK","", T_Channel[[#This Row],[ChannelSymbol]] &amp; ".evtx" )</f>
        <v/>
      </c>
      <c r="T819" s="21" t="str">
        <f>IF(T_Channel[[#This Row],[Check]]&lt;&gt;"OK","", T_Channel[[#This Row],[LogFolder]] &amp; "\" &amp; T_Channel[[#This Row],[LogFile]])</f>
        <v/>
      </c>
      <c r="U819" s="21" t="str">
        <f>IF(T_Channel[[#This Row],[Safekeeping of logs]]="","",VLOOKUP(T_Channel[[#This Row],[Safekeeping of logs]],T_List_LogMode[],2,FALSE))</f>
        <v/>
      </c>
      <c r="V8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0" spans="2:22" x14ac:dyDescent="0.25">
      <c r="B820" s="7"/>
      <c r="C820" s="7"/>
      <c r="D820" s="7"/>
      <c r="E820" s="7"/>
      <c r="F820" s="6"/>
      <c r="G820" s="6"/>
      <c r="H8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0" s="22"/>
      <c r="J820" s="7"/>
      <c r="K820" s="43"/>
      <c r="L8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0" s="27" t="str">
        <f>IF(T_Channel[[#This Row],[ProviderName]]="","",COUNTIF($L$12:$L$9999,T_Channel[[#This Row],[ProviderName]]))</f>
        <v/>
      </c>
      <c r="N820" s="27" t="str">
        <f>IF(T_Channel[[#This Row],[Query]]="","Empty","Defined")</f>
        <v>Empty</v>
      </c>
      <c r="O8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0" s="21" t="str">
        <f>IF(T_Channel[[#This Row],[Check]]&lt;&gt;"OK","",ReferenceData!$L$5 &amp; "\" &amp; T_Channel[[#This Row],[ChannelNameFolder1]] &amp; "\" &amp; T_Channel[[#This Row],[ChannelNameFolder2]])</f>
        <v/>
      </c>
      <c r="S820" s="21" t="str">
        <f>IF(T_Channel[[#This Row],[Check]]&lt;&gt;"OK","", T_Channel[[#This Row],[ChannelSymbol]] &amp; ".evtx" )</f>
        <v/>
      </c>
      <c r="T820" s="21" t="str">
        <f>IF(T_Channel[[#This Row],[Check]]&lt;&gt;"OK","", T_Channel[[#This Row],[LogFolder]] &amp; "\" &amp; T_Channel[[#This Row],[LogFile]])</f>
        <v/>
      </c>
      <c r="U820" s="21" t="str">
        <f>IF(T_Channel[[#This Row],[Safekeeping of logs]]="","",VLOOKUP(T_Channel[[#This Row],[Safekeeping of logs]],T_List_LogMode[],2,FALSE))</f>
        <v/>
      </c>
      <c r="V8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1" spans="2:22" x14ac:dyDescent="0.25">
      <c r="B821" s="7"/>
      <c r="C821" s="7"/>
      <c r="D821" s="7"/>
      <c r="E821" s="7"/>
      <c r="F821" s="6"/>
      <c r="G821" s="6"/>
      <c r="H8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1" s="22"/>
      <c r="J821" s="7"/>
      <c r="K821" s="43"/>
      <c r="L8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1" s="27" t="str">
        <f>IF(T_Channel[[#This Row],[ProviderName]]="","",COUNTIF($L$12:$L$9999,T_Channel[[#This Row],[ProviderName]]))</f>
        <v/>
      </c>
      <c r="N821" s="27" t="str">
        <f>IF(T_Channel[[#This Row],[Query]]="","Empty","Defined")</f>
        <v>Empty</v>
      </c>
      <c r="O8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1" s="21" t="str">
        <f>IF(T_Channel[[#This Row],[Check]]&lt;&gt;"OK","",ReferenceData!$L$5 &amp; "\" &amp; T_Channel[[#This Row],[ChannelNameFolder1]] &amp; "\" &amp; T_Channel[[#This Row],[ChannelNameFolder2]])</f>
        <v/>
      </c>
      <c r="S821" s="21" t="str">
        <f>IF(T_Channel[[#This Row],[Check]]&lt;&gt;"OK","", T_Channel[[#This Row],[ChannelSymbol]] &amp; ".evtx" )</f>
        <v/>
      </c>
      <c r="T821" s="21" t="str">
        <f>IF(T_Channel[[#This Row],[Check]]&lt;&gt;"OK","", T_Channel[[#This Row],[LogFolder]] &amp; "\" &amp; T_Channel[[#This Row],[LogFile]])</f>
        <v/>
      </c>
      <c r="U821" s="21" t="str">
        <f>IF(T_Channel[[#This Row],[Safekeeping of logs]]="","",VLOOKUP(T_Channel[[#This Row],[Safekeeping of logs]],T_List_LogMode[],2,FALSE))</f>
        <v/>
      </c>
      <c r="V8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2" spans="2:22" x14ac:dyDescent="0.25">
      <c r="B822" s="7"/>
      <c r="C822" s="7"/>
      <c r="D822" s="7"/>
      <c r="E822" s="7"/>
      <c r="F822" s="6"/>
      <c r="G822" s="6"/>
      <c r="H8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2" s="22"/>
      <c r="J822" s="7"/>
      <c r="K822" s="43"/>
      <c r="L8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2" s="27" t="str">
        <f>IF(T_Channel[[#This Row],[ProviderName]]="","",COUNTIF($L$12:$L$9999,T_Channel[[#This Row],[ProviderName]]))</f>
        <v/>
      </c>
      <c r="N822" s="27" t="str">
        <f>IF(T_Channel[[#This Row],[Query]]="","Empty","Defined")</f>
        <v>Empty</v>
      </c>
      <c r="O8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2" s="21" t="str">
        <f>IF(T_Channel[[#This Row],[Check]]&lt;&gt;"OK","",ReferenceData!$L$5 &amp; "\" &amp; T_Channel[[#This Row],[ChannelNameFolder1]] &amp; "\" &amp; T_Channel[[#This Row],[ChannelNameFolder2]])</f>
        <v/>
      </c>
      <c r="S822" s="21" t="str">
        <f>IF(T_Channel[[#This Row],[Check]]&lt;&gt;"OK","", T_Channel[[#This Row],[ChannelSymbol]] &amp; ".evtx" )</f>
        <v/>
      </c>
      <c r="T822" s="21" t="str">
        <f>IF(T_Channel[[#This Row],[Check]]&lt;&gt;"OK","", T_Channel[[#This Row],[LogFolder]] &amp; "\" &amp; T_Channel[[#This Row],[LogFile]])</f>
        <v/>
      </c>
      <c r="U822" s="21" t="str">
        <f>IF(T_Channel[[#This Row],[Safekeeping of logs]]="","",VLOOKUP(T_Channel[[#This Row],[Safekeeping of logs]],T_List_LogMode[],2,FALSE))</f>
        <v/>
      </c>
      <c r="V8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3" spans="2:22" x14ac:dyDescent="0.25">
      <c r="B823" s="7"/>
      <c r="C823" s="7"/>
      <c r="D823" s="7"/>
      <c r="E823" s="7"/>
      <c r="F823" s="6"/>
      <c r="G823" s="6"/>
      <c r="H8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3" s="22"/>
      <c r="J823" s="7"/>
      <c r="K823" s="43"/>
      <c r="L8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3" s="27" t="str">
        <f>IF(T_Channel[[#This Row],[ProviderName]]="","",COUNTIF($L$12:$L$9999,T_Channel[[#This Row],[ProviderName]]))</f>
        <v/>
      </c>
      <c r="N823" s="27" t="str">
        <f>IF(T_Channel[[#This Row],[Query]]="","Empty","Defined")</f>
        <v>Empty</v>
      </c>
      <c r="O8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3" s="21" t="str">
        <f>IF(T_Channel[[#This Row],[Check]]&lt;&gt;"OK","",ReferenceData!$L$5 &amp; "\" &amp; T_Channel[[#This Row],[ChannelNameFolder1]] &amp; "\" &amp; T_Channel[[#This Row],[ChannelNameFolder2]])</f>
        <v/>
      </c>
      <c r="S823" s="21" t="str">
        <f>IF(T_Channel[[#This Row],[Check]]&lt;&gt;"OK","", T_Channel[[#This Row],[ChannelSymbol]] &amp; ".evtx" )</f>
        <v/>
      </c>
      <c r="T823" s="21" t="str">
        <f>IF(T_Channel[[#This Row],[Check]]&lt;&gt;"OK","", T_Channel[[#This Row],[LogFolder]] &amp; "\" &amp; T_Channel[[#This Row],[LogFile]])</f>
        <v/>
      </c>
      <c r="U823" s="21" t="str">
        <f>IF(T_Channel[[#This Row],[Safekeeping of logs]]="","",VLOOKUP(T_Channel[[#This Row],[Safekeeping of logs]],T_List_LogMode[],2,FALSE))</f>
        <v/>
      </c>
      <c r="V8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4" spans="2:22" x14ac:dyDescent="0.25">
      <c r="B824" s="7"/>
      <c r="C824" s="7"/>
      <c r="D824" s="7"/>
      <c r="E824" s="7"/>
      <c r="F824" s="6"/>
      <c r="G824" s="6"/>
      <c r="H8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4" s="22"/>
      <c r="J824" s="7"/>
      <c r="K824" s="43"/>
      <c r="L8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4" s="27" t="str">
        <f>IF(T_Channel[[#This Row],[ProviderName]]="","",COUNTIF($L$12:$L$9999,T_Channel[[#This Row],[ProviderName]]))</f>
        <v/>
      </c>
      <c r="N824" s="27" t="str">
        <f>IF(T_Channel[[#This Row],[Query]]="","Empty","Defined")</f>
        <v>Empty</v>
      </c>
      <c r="O8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4" s="21" t="str">
        <f>IF(T_Channel[[#This Row],[Check]]&lt;&gt;"OK","",ReferenceData!$L$5 &amp; "\" &amp; T_Channel[[#This Row],[ChannelNameFolder1]] &amp; "\" &amp; T_Channel[[#This Row],[ChannelNameFolder2]])</f>
        <v/>
      </c>
      <c r="S824" s="21" t="str">
        <f>IF(T_Channel[[#This Row],[Check]]&lt;&gt;"OK","", T_Channel[[#This Row],[ChannelSymbol]] &amp; ".evtx" )</f>
        <v/>
      </c>
      <c r="T824" s="21" t="str">
        <f>IF(T_Channel[[#This Row],[Check]]&lt;&gt;"OK","", T_Channel[[#This Row],[LogFolder]] &amp; "\" &amp; T_Channel[[#This Row],[LogFile]])</f>
        <v/>
      </c>
      <c r="U824" s="21" t="str">
        <f>IF(T_Channel[[#This Row],[Safekeeping of logs]]="","",VLOOKUP(T_Channel[[#This Row],[Safekeeping of logs]],T_List_LogMode[],2,FALSE))</f>
        <v/>
      </c>
      <c r="V8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5" spans="2:22" x14ac:dyDescent="0.25">
      <c r="B825" s="7"/>
      <c r="C825" s="7"/>
      <c r="D825" s="7"/>
      <c r="E825" s="7"/>
      <c r="F825" s="6"/>
      <c r="G825" s="6"/>
      <c r="H8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5" s="22"/>
      <c r="J825" s="7"/>
      <c r="K825" s="43"/>
      <c r="L8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5" s="27" t="str">
        <f>IF(T_Channel[[#This Row],[ProviderName]]="","",COUNTIF($L$12:$L$9999,T_Channel[[#This Row],[ProviderName]]))</f>
        <v/>
      </c>
      <c r="N825" s="27" t="str">
        <f>IF(T_Channel[[#This Row],[Query]]="","Empty","Defined")</f>
        <v>Empty</v>
      </c>
      <c r="O8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5" s="21" t="str">
        <f>IF(T_Channel[[#This Row],[Check]]&lt;&gt;"OK","",ReferenceData!$L$5 &amp; "\" &amp; T_Channel[[#This Row],[ChannelNameFolder1]] &amp; "\" &amp; T_Channel[[#This Row],[ChannelNameFolder2]])</f>
        <v/>
      </c>
      <c r="S825" s="21" t="str">
        <f>IF(T_Channel[[#This Row],[Check]]&lt;&gt;"OK","", T_Channel[[#This Row],[ChannelSymbol]] &amp; ".evtx" )</f>
        <v/>
      </c>
      <c r="T825" s="21" t="str">
        <f>IF(T_Channel[[#This Row],[Check]]&lt;&gt;"OK","", T_Channel[[#This Row],[LogFolder]] &amp; "\" &amp; T_Channel[[#This Row],[LogFile]])</f>
        <v/>
      </c>
      <c r="U825" s="21" t="str">
        <f>IF(T_Channel[[#This Row],[Safekeeping of logs]]="","",VLOOKUP(T_Channel[[#This Row],[Safekeeping of logs]],T_List_LogMode[],2,FALSE))</f>
        <v/>
      </c>
      <c r="V8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6" spans="2:22" x14ac:dyDescent="0.25">
      <c r="B826" s="7"/>
      <c r="C826" s="7"/>
      <c r="D826" s="7"/>
      <c r="E826" s="7"/>
      <c r="F826" s="6"/>
      <c r="G826" s="6"/>
      <c r="H8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6" s="22"/>
      <c r="J826" s="7"/>
      <c r="K826" s="43"/>
      <c r="L8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6" s="27" t="str">
        <f>IF(T_Channel[[#This Row],[ProviderName]]="","",COUNTIF($L$12:$L$9999,T_Channel[[#This Row],[ProviderName]]))</f>
        <v/>
      </c>
      <c r="N826" s="27" t="str">
        <f>IF(T_Channel[[#This Row],[Query]]="","Empty","Defined")</f>
        <v>Empty</v>
      </c>
      <c r="O8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6" s="21" t="str">
        <f>IF(T_Channel[[#This Row],[Check]]&lt;&gt;"OK","",ReferenceData!$L$5 &amp; "\" &amp; T_Channel[[#This Row],[ChannelNameFolder1]] &amp; "\" &amp; T_Channel[[#This Row],[ChannelNameFolder2]])</f>
        <v/>
      </c>
      <c r="S826" s="21" t="str">
        <f>IF(T_Channel[[#This Row],[Check]]&lt;&gt;"OK","", T_Channel[[#This Row],[ChannelSymbol]] &amp; ".evtx" )</f>
        <v/>
      </c>
      <c r="T826" s="21" t="str">
        <f>IF(T_Channel[[#This Row],[Check]]&lt;&gt;"OK","", T_Channel[[#This Row],[LogFolder]] &amp; "\" &amp; T_Channel[[#This Row],[LogFile]])</f>
        <v/>
      </c>
      <c r="U826" s="21" t="str">
        <f>IF(T_Channel[[#This Row],[Safekeeping of logs]]="","",VLOOKUP(T_Channel[[#This Row],[Safekeeping of logs]],T_List_LogMode[],2,FALSE))</f>
        <v/>
      </c>
      <c r="V8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7" spans="2:22" x14ac:dyDescent="0.25">
      <c r="B827" s="7"/>
      <c r="C827" s="7"/>
      <c r="D827" s="7"/>
      <c r="E827" s="7"/>
      <c r="F827" s="6"/>
      <c r="G827" s="6"/>
      <c r="H8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7" s="22"/>
      <c r="J827" s="7"/>
      <c r="K827" s="43"/>
      <c r="L8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7" s="27" t="str">
        <f>IF(T_Channel[[#This Row],[ProviderName]]="","",COUNTIF($L$12:$L$9999,T_Channel[[#This Row],[ProviderName]]))</f>
        <v/>
      </c>
      <c r="N827" s="27" t="str">
        <f>IF(T_Channel[[#This Row],[Query]]="","Empty","Defined")</f>
        <v>Empty</v>
      </c>
      <c r="O8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7" s="21" t="str">
        <f>IF(T_Channel[[#This Row],[Check]]&lt;&gt;"OK","",ReferenceData!$L$5 &amp; "\" &amp; T_Channel[[#This Row],[ChannelNameFolder1]] &amp; "\" &amp; T_Channel[[#This Row],[ChannelNameFolder2]])</f>
        <v/>
      </c>
      <c r="S827" s="21" t="str">
        <f>IF(T_Channel[[#This Row],[Check]]&lt;&gt;"OK","", T_Channel[[#This Row],[ChannelSymbol]] &amp; ".evtx" )</f>
        <v/>
      </c>
      <c r="T827" s="21" t="str">
        <f>IF(T_Channel[[#This Row],[Check]]&lt;&gt;"OK","", T_Channel[[#This Row],[LogFolder]] &amp; "\" &amp; T_Channel[[#This Row],[LogFile]])</f>
        <v/>
      </c>
      <c r="U827" s="21" t="str">
        <f>IF(T_Channel[[#This Row],[Safekeeping of logs]]="","",VLOOKUP(T_Channel[[#This Row],[Safekeeping of logs]],T_List_LogMode[],2,FALSE))</f>
        <v/>
      </c>
      <c r="V8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8" spans="2:22" x14ac:dyDescent="0.25">
      <c r="B828" s="7"/>
      <c r="C828" s="7"/>
      <c r="D828" s="7"/>
      <c r="E828" s="7"/>
      <c r="F828" s="6"/>
      <c r="G828" s="6"/>
      <c r="H8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8" s="22"/>
      <c r="J828" s="7"/>
      <c r="K828" s="43"/>
      <c r="L8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8" s="27" t="str">
        <f>IF(T_Channel[[#This Row],[ProviderName]]="","",COUNTIF($L$12:$L$9999,T_Channel[[#This Row],[ProviderName]]))</f>
        <v/>
      </c>
      <c r="N828" s="27" t="str">
        <f>IF(T_Channel[[#This Row],[Query]]="","Empty","Defined")</f>
        <v>Empty</v>
      </c>
      <c r="O8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8" s="21" t="str">
        <f>IF(T_Channel[[#This Row],[Check]]&lt;&gt;"OK","",ReferenceData!$L$5 &amp; "\" &amp; T_Channel[[#This Row],[ChannelNameFolder1]] &amp; "\" &amp; T_Channel[[#This Row],[ChannelNameFolder2]])</f>
        <v/>
      </c>
      <c r="S828" s="21" t="str">
        <f>IF(T_Channel[[#This Row],[Check]]&lt;&gt;"OK","", T_Channel[[#This Row],[ChannelSymbol]] &amp; ".evtx" )</f>
        <v/>
      </c>
      <c r="T828" s="21" t="str">
        <f>IF(T_Channel[[#This Row],[Check]]&lt;&gt;"OK","", T_Channel[[#This Row],[LogFolder]] &amp; "\" &amp; T_Channel[[#This Row],[LogFile]])</f>
        <v/>
      </c>
      <c r="U828" s="21" t="str">
        <f>IF(T_Channel[[#This Row],[Safekeeping of logs]]="","",VLOOKUP(T_Channel[[#This Row],[Safekeeping of logs]],T_List_LogMode[],2,FALSE))</f>
        <v/>
      </c>
      <c r="V8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29" spans="2:22" x14ac:dyDescent="0.25">
      <c r="B829" s="7"/>
      <c r="C829" s="7"/>
      <c r="D829" s="7"/>
      <c r="E829" s="7"/>
      <c r="F829" s="6"/>
      <c r="G829" s="6"/>
      <c r="H8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29" s="22"/>
      <c r="J829" s="7"/>
      <c r="K829" s="43"/>
      <c r="L8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29" s="27" t="str">
        <f>IF(T_Channel[[#This Row],[ProviderName]]="","",COUNTIF($L$12:$L$9999,T_Channel[[#This Row],[ProviderName]]))</f>
        <v/>
      </c>
      <c r="N829" s="27" t="str">
        <f>IF(T_Channel[[#This Row],[Query]]="","Empty","Defined")</f>
        <v>Empty</v>
      </c>
      <c r="O8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29" s="21" t="str">
        <f>IF(T_Channel[[#This Row],[Check]]&lt;&gt;"OK","",ReferenceData!$L$5 &amp; "\" &amp; T_Channel[[#This Row],[ChannelNameFolder1]] &amp; "\" &amp; T_Channel[[#This Row],[ChannelNameFolder2]])</f>
        <v/>
      </c>
      <c r="S829" s="21" t="str">
        <f>IF(T_Channel[[#This Row],[Check]]&lt;&gt;"OK","", T_Channel[[#This Row],[ChannelSymbol]] &amp; ".evtx" )</f>
        <v/>
      </c>
      <c r="T829" s="21" t="str">
        <f>IF(T_Channel[[#This Row],[Check]]&lt;&gt;"OK","", T_Channel[[#This Row],[LogFolder]] &amp; "\" &amp; T_Channel[[#This Row],[LogFile]])</f>
        <v/>
      </c>
      <c r="U829" s="21" t="str">
        <f>IF(T_Channel[[#This Row],[Safekeeping of logs]]="","",VLOOKUP(T_Channel[[#This Row],[Safekeeping of logs]],T_List_LogMode[],2,FALSE))</f>
        <v/>
      </c>
      <c r="V8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0" spans="2:22" x14ac:dyDescent="0.25">
      <c r="B830" s="7"/>
      <c r="C830" s="7"/>
      <c r="D830" s="7"/>
      <c r="E830" s="7"/>
      <c r="F830" s="6"/>
      <c r="G830" s="6"/>
      <c r="H8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0" s="22"/>
      <c r="J830" s="7"/>
      <c r="K830" s="43"/>
      <c r="L8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0" s="27" t="str">
        <f>IF(T_Channel[[#This Row],[ProviderName]]="","",COUNTIF($L$12:$L$9999,T_Channel[[#This Row],[ProviderName]]))</f>
        <v/>
      </c>
      <c r="N830" s="27" t="str">
        <f>IF(T_Channel[[#This Row],[Query]]="","Empty","Defined")</f>
        <v>Empty</v>
      </c>
      <c r="O8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0" s="21" t="str">
        <f>IF(T_Channel[[#This Row],[Check]]&lt;&gt;"OK","",ReferenceData!$L$5 &amp; "\" &amp; T_Channel[[#This Row],[ChannelNameFolder1]] &amp; "\" &amp; T_Channel[[#This Row],[ChannelNameFolder2]])</f>
        <v/>
      </c>
      <c r="S830" s="21" t="str">
        <f>IF(T_Channel[[#This Row],[Check]]&lt;&gt;"OK","", T_Channel[[#This Row],[ChannelSymbol]] &amp; ".evtx" )</f>
        <v/>
      </c>
      <c r="T830" s="21" t="str">
        <f>IF(T_Channel[[#This Row],[Check]]&lt;&gt;"OK","", T_Channel[[#This Row],[LogFolder]] &amp; "\" &amp; T_Channel[[#This Row],[LogFile]])</f>
        <v/>
      </c>
      <c r="U830" s="21" t="str">
        <f>IF(T_Channel[[#This Row],[Safekeeping of logs]]="","",VLOOKUP(T_Channel[[#This Row],[Safekeeping of logs]],T_List_LogMode[],2,FALSE))</f>
        <v/>
      </c>
      <c r="V8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1" spans="2:22" x14ac:dyDescent="0.25">
      <c r="B831" s="7"/>
      <c r="C831" s="7"/>
      <c r="D831" s="7"/>
      <c r="E831" s="7"/>
      <c r="F831" s="6"/>
      <c r="G831" s="6"/>
      <c r="H8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1" s="22"/>
      <c r="J831" s="7"/>
      <c r="K831" s="43"/>
      <c r="L8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1" s="27" t="str">
        <f>IF(T_Channel[[#This Row],[ProviderName]]="","",COUNTIF($L$12:$L$9999,T_Channel[[#This Row],[ProviderName]]))</f>
        <v/>
      </c>
      <c r="N831" s="27" t="str">
        <f>IF(T_Channel[[#This Row],[Query]]="","Empty","Defined")</f>
        <v>Empty</v>
      </c>
      <c r="O8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1" s="21" t="str">
        <f>IF(T_Channel[[#This Row],[Check]]&lt;&gt;"OK","",ReferenceData!$L$5 &amp; "\" &amp; T_Channel[[#This Row],[ChannelNameFolder1]] &amp; "\" &amp; T_Channel[[#This Row],[ChannelNameFolder2]])</f>
        <v/>
      </c>
      <c r="S831" s="21" t="str">
        <f>IF(T_Channel[[#This Row],[Check]]&lt;&gt;"OK","", T_Channel[[#This Row],[ChannelSymbol]] &amp; ".evtx" )</f>
        <v/>
      </c>
      <c r="T831" s="21" t="str">
        <f>IF(T_Channel[[#This Row],[Check]]&lt;&gt;"OK","", T_Channel[[#This Row],[LogFolder]] &amp; "\" &amp; T_Channel[[#This Row],[LogFile]])</f>
        <v/>
      </c>
      <c r="U831" s="21" t="str">
        <f>IF(T_Channel[[#This Row],[Safekeeping of logs]]="","",VLOOKUP(T_Channel[[#This Row],[Safekeeping of logs]],T_List_LogMode[],2,FALSE))</f>
        <v/>
      </c>
      <c r="V8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2" spans="2:22" x14ac:dyDescent="0.25">
      <c r="B832" s="7"/>
      <c r="C832" s="7"/>
      <c r="D832" s="7"/>
      <c r="E832" s="7"/>
      <c r="F832" s="6"/>
      <c r="G832" s="6"/>
      <c r="H8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2" s="22"/>
      <c r="J832" s="7"/>
      <c r="K832" s="43"/>
      <c r="L8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2" s="27" t="str">
        <f>IF(T_Channel[[#This Row],[ProviderName]]="","",COUNTIF($L$12:$L$9999,T_Channel[[#This Row],[ProviderName]]))</f>
        <v/>
      </c>
      <c r="N832" s="27" t="str">
        <f>IF(T_Channel[[#This Row],[Query]]="","Empty","Defined")</f>
        <v>Empty</v>
      </c>
      <c r="O8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2" s="21" t="str">
        <f>IF(T_Channel[[#This Row],[Check]]&lt;&gt;"OK","",ReferenceData!$L$5 &amp; "\" &amp; T_Channel[[#This Row],[ChannelNameFolder1]] &amp; "\" &amp; T_Channel[[#This Row],[ChannelNameFolder2]])</f>
        <v/>
      </c>
      <c r="S832" s="21" t="str">
        <f>IF(T_Channel[[#This Row],[Check]]&lt;&gt;"OK","", T_Channel[[#This Row],[ChannelSymbol]] &amp; ".evtx" )</f>
        <v/>
      </c>
      <c r="T832" s="21" t="str">
        <f>IF(T_Channel[[#This Row],[Check]]&lt;&gt;"OK","", T_Channel[[#This Row],[LogFolder]] &amp; "\" &amp; T_Channel[[#This Row],[LogFile]])</f>
        <v/>
      </c>
      <c r="U832" s="21" t="str">
        <f>IF(T_Channel[[#This Row],[Safekeeping of logs]]="","",VLOOKUP(T_Channel[[#This Row],[Safekeeping of logs]],T_List_LogMode[],2,FALSE))</f>
        <v/>
      </c>
      <c r="V8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3" spans="2:22" x14ac:dyDescent="0.25">
      <c r="B833" s="7"/>
      <c r="C833" s="7"/>
      <c r="D833" s="7"/>
      <c r="E833" s="7"/>
      <c r="F833" s="6"/>
      <c r="G833" s="6"/>
      <c r="H8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3" s="22"/>
      <c r="J833" s="7"/>
      <c r="K833" s="43"/>
      <c r="L8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3" s="27" t="str">
        <f>IF(T_Channel[[#This Row],[ProviderName]]="","",COUNTIF($L$12:$L$9999,T_Channel[[#This Row],[ProviderName]]))</f>
        <v/>
      </c>
      <c r="N833" s="27" t="str">
        <f>IF(T_Channel[[#This Row],[Query]]="","Empty","Defined")</f>
        <v>Empty</v>
      </c>
      <c r="O8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3" s="21" t="str">
        <f>IF(T_Channel[[#This Row],[Check]]&lt;&gt;"OK","",ReferenceData!$L$5 &amp; "\" &amp; T_Channel[[#This Row],[ChannelNameFolder1]] &amp; "\" &amp; T_Channel[[#This Row],[ChannelNameFolder2]])</f>
        <v/>
      </c>
      <c r="S833" s="21" t="str">
        <f>IF(T_Channel[[#This Row],[Check]]&lt;&gt;"OK","", T_Channel[[#This Row],[ChannelSymbol]] &amp; ".evtx" )</f>
        <v/>
      </c>
      <c r="T833" s="21" t="str">
        <f>IF(T_Channel[[#This Row],[Check]]&lt;&gt;"OK","", T_Channel[[#This Row],[LogFolder]] &amp; "\" &amp; T_Channel[[#This Row],[LogFile]])</f>
        <v/>
      </c>
      <c r="U833" s="21" t="str">
        <f>IF(T_Channel[[#This Row],[Safekeeping of logs]]="","",VLOOKUP(T_Channel[[#This Row],[Safekeeping of logs]],T_List_LogMode[],2,FALSE))</f>
        <v/>
      </c>
      <c r="V8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4" spans="2:22" x14ac:dyDescent="0.25">
      <c r="B834" s="7"/>
      <c r="C834" s="7"/>
      <c r="D834" s="7"/>
      <c r="E834" s="7"/>
      <c r="F834" s="6"/>
      <c r="G834" s="6"/>
      <c r="H8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4" s="22"/>
      <c r="J834" s="7"/>
      <c r="K834" s="43"/>
      <c r="L8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4" s="27" t="str">
        <f>IF(T_Channel[[#This Row],[ProviderName]]="","",COUNTIF($L$12:$L$9999,T_Channel[[#This Row],[ProviderName]]))</f>
        <v/>
      </c>
      <c r="N834" s="27" t="str">
        <f>IF(T_Channel[[#This Row],[Query]]="","Empty","Defined")</f>
        <v>Empty</v>
      </c>
      <c r="O8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4" s="21" t="str">
        <f>IF(T_Channel[[#This Row],[Check]]&lt;&gt;"OK","",ReferenceData!$L$5 &amp; "\" &amp; T_Channel[[#This Row],[ChannelNameFolder1]] &amp; "\" &amp; T_Channel[[#This Row],[ChannelNameFolder2]])</f>
        <v/>
      </c>
      <c r="S834" s="21" t="str">
        <f>IF(T_Channel[[#This Row],[Check]]&lt;&gt;"OK","", T_Channel[[#This Row],[ChannelSymbol]] &amp; ".evtx" )</f>
        <v/>
      </c>
      <c r="T834" s="21" t="str">
        <f>IF(T_Channel[[#This Row],[Check]]&lt;&gt;"OK","", T_Channel[[#This Row],[LogFolder]] &amp; "\" &amp; T_Channel[[#This Row],[LogFile]])</f>
        <v/>
      </c>
      <c r="U834" s="21" t="str">
        <f>IF(T_Channel[[#This Row],[Safekeeping of logs]]="","",VLOOKUP(T_Channel[[#This Row],[Safekeeping of logs]],T_List_LogMode[],2,FALSE))</f>
        <v/>
      </c>
      <c r="V8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5" spans="2:22" x14ac:dyDescent="0.25">
      <c r="B835" s="7"/>
      <c r="C835" s="7"/>
      <c r="D835" s="7"/>
      <c r="E835" s="7"/>
      <c r="F835" s="6"/>
      <c r="G835" s="6"/>
      <c r="H8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5" s="22"/>
      <c r="J835" s="7"/>
      <c r="K835" s="43"/>
      <c r="L8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5" s="27" t="str">
        <f>IF(T_Channel[[#This Row],[ProviderName]]="","",COUNTIF($L$12:$L$9999,T_Channel[[#This Row],[ProviderName]]))</f>
        <v/>
      </c>
      <c r="N835" s="27" t="str">
        <f>IF(T_Channel[[#This Row],[Query]]="","Empty","Defined")</f>
        <v>Empty</v>
      </c>
      <c r="O8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5" s="21" t="str">
        <f>IF(T_Channel[[#This Row],[Check]]&lt;&gt;"OK","",ReferenceData!$L$5 &amp; "\" &amp; T_Channel[[#This Row],[ChannelNameFolder1]] &amp; "\" &amp; T_Channel[[#This Row],[ChannelNameFolder2]])</f>
        <v/>
      </c>
      <c r="S835" s="21" t="str">
        <f>IF(T_Channel[[#This Row],[Check]]&lt;&gt;"OK","", T_Channel[[#This Row],[ChannelSymbol]] &amp; ".evtx" )</f>
        <v/>
      </c>
      <c r="T835" s="21" t="str">
        <f>IF(T_Channel[[#This Row],[Check]]&lt;&gt;"OK","", T_Channel[[#This Row],[LogFolder]] &amp; "\" &amp; T_Channel[[#This Row],[LogFile]])</f>
        <v/>
      </c>
      <c r="U835" s="21" t="str">
        <f>IF(T_Channel[[#This Row],[Safekeeping of logs]]="","",VLOOKUP(T_Channel[[#This Row],[Safekeeping of logs]],T_List_LogMode[],2,FALSE))</f>
        <v/>
      </c>
      <c r="V8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6" spans="2:22" x14ac:dyDescent="0.25">
      <c r="B836" s="7"/>
      <c r="C836" s="7"/>
      <c r="D836" s="7"/>
      <c r="E836" s="7"/>
      <c r="F836" s="6"/>
      <c r="G836" s="6"/>
      <c r="H8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6" s="22"/>
      <c r="J836" s="7"/>
      <c r="K836" s="43"/>
      <c r="L8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6" s="27" t="str">
        <f>IF(T_Channel[[#This Row],[ProviderName]]="","",COUNTIF($L$12:$L$9999,T_Channel[[#This Row],[ProviderName]]))</f>
        <v/>
      </c>
      <c r="N836" s="27" t="str">
        <f>IF(T_Channel[[#This Row],[Query]]="","Empty","Defined")</f>
        <v>Empty</v>
      </c>
      <c r="O8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6" s="21" t="str">
        <f>IF(T_Channel[[#This Row],[Check]]&lt;&gt;"OK","",ReferenceData!$L$5 &amp; "\" &amp; T_Channel[[#This Row],[ChannelNameFolder1]] &amp; "\" &amp; T_Channel[[#This Row],[ChannelNameFolder2]])</f>
        <v/>
      </c>
      <c r="S836" s="21" t="str">
        <f>IF(T_Channel[[#This Row],[Check]]&lt;&gt;"OK","", T_Channel[[#This Row],[ChannelSymbol]] &amp; ".evtx" )</f>
        <v/>
      </c>
      <c r="T836" s="21" t="str">
        <f>IF(T_Channel[[#This Row],[Check]]&lt;&gt;"OK","", T_Channel[[#This Row],[LogFolder]] &amp; "\" &amp; T_Channel[[#This Row],[LogFile]])</f>
        <v/>
      </c>
      <c r="U836" s="21" t="str">
        <f>IF(T_Channel[[#This Row],[Safekeeping of logs]]="","",VLOOKUP(T_Channel[[#This Row],[Safekeeping of logs]],T_List_LogMode[],2,FALSE))</f>
        <v/>
      </c>
      <c r="V8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7" spans="2:22" x14ac:dyDescent="0.25">
      <c r="B837" s="7"/>
      <c r="C837" s="7"/>
      <c r="D837" s="7"/>
      <c r="E837" s="7"/>
      <c r="F837" s="6"/>
      <c r="G837" s="6"/>
      <c r="H8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7" s="22"/>
      <c r="J837" s="7"/>
      <c r="K837" s="43"/>
      <c r="L8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7" s="27" t="str">
        <f>IF(T_Channel[[#This Row],[ProviderName]]="","",COUNTIF($L$12:$L$9999,T_Channel[[#This Row],[ProviderName]]))</f>
        <v/>
      </c>
      <c r="N837" s="27" t="str">
        <f>IF(T_Channel[[#This Row],[Query]]="","Empty","Defined")</f>
        <v>Empty</v>
      </c>
      <c r="O8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7" s="21" t="str">
        <f>IF(T_Channel[[#This Row],[Check]]&lt;&gt;"OK","",ReferenceData!$L$5 &amp; "\" &amp; T_Channel[[#This Row],[ChannelNameFolder1]] &amp; "\" &amp; T_Channel[[#This Row],[ChannelNameFolder2]])</f>
        <v/>
      </c>
      <c r="S837" s="21" t="str">
        <f>IF(T_Channel[[#This Row],[Check]]&lt;&gt;"OK","", T_Channel[[#This Row],[ChannelSymbol]] &amp; ".evtx" )</f>
        <v/>
      </c>
      <c r="T837" s="21" t="str">
        <f>IF(T_Channel[[#This Row],[Check]]&lt;&gt;"OK","", T_Channel[[#This Row],[LogFolder]] &amp; "\" &amp; T_Channel[[#This Row],[LogFile]])</f>
        <v/>
      </c>
      <c r="U837" s="21" t="str">
        <f>IF(T_Channel[[#This Row],[Safekeeping of logs]]="","",VLOOKUP(T_Channel[[#This Row],[Safekeeping of logs]],T_List_LogMode[],2,FALSE))</f>
        <v/>
      </c>
      <c r="V8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8" spans="2:22" x14ac:dyDescent="0.25">
      <c r="B838" s="7"/>
      <c r="C838" s="7"/>
      <c r="D838" s="7"/>
      <c r="E838" s="7"/>
      <c r="F838" s="6"/>
      <c r="G838" s="6"/>
      <c r="H8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8" s="22"/>
      <c r="J838" s="7"/>
      <c r="K838" s="43"/>
      <c r="L8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8" s="27" t="str">
        <f>IF(T_Channel[[#This Row],[ProviderName]]="","",COUNTIF($L$12:$L$9999,T_Channel[[#This Row],[ProviderName]]))</f>
        <v/>
      </c>
      <c r="N838" s="27" t="str">
        <f>IF(T_Channel[[#This Row],[Query]]="","Empty","Defined")</f>
        <v>Empty</v>
      </c>
      <c r="O8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8" s="21" t="str">
        <f>IF(T_Channel[[#This Row],[Check]]&lt;&gt;"OK","",ReferenceData!$L$5 &amp; "\" &amp; T_Channel[[#This Row],[ChannelNameFolder1]] &amp; "\" &amp; T_Channel[[#This Row],[ChannelNameFolder2]])</f>
        <v/>
      </c>
      <c r="S838" s="21" t="str">
        <f>IF(T_Channel[[#This Row],[Check]]&lt;&gt;"OK","", T_Channel[[#This Row],[ChannelSymbol]] &amp; ".evtx" )</f>
        <v/>
      </c>
      <c r="T838" s="21" t="str">
        <f>IF(T_Channel[[#This Row],[Check]]&lt;&gt;"OK","", T_Channel[[#This Row],[LogFolder]] &amp; "\" &amp; T_Channel[[#This Row],[LogFile]])</f>
        <v/>
      </c>
      <c r="U838" s="21" t="str">
        <f>IF(T_Channel[[#This Row],[Safekeeping of logs]]="","",VLOOKUP(T_Channel[[#This Row],[Safekeeping of logs]],T_List_LogMode[],2,FALSE))</f>
        <v/>
      </c>
      <c r="V8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39" spans="2:22" x14ac:dyDescent="0.25">
      <c r="B839" s="7"/>
      <c r="C839" s="7"/>
      <c r="D839" s="7"/>
      <c r="E839" s="7"/>
      <c r="F839" s="6"/>
      <c r="G839" s="6"/>
      <c r="H8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39" s="22"/>
      <c r="J839" s="7"/>
      <c r="K839" s="43"/>
      <c r="L8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39" s="27" t="str">
        <f>IF(T_Channel[[#This Row],[ProviderName]]="","",COUNTIF($L$12:$L$9999,T_Channel[[#This Row],[ProviderName]]))</f>
        <v/>
      </c>
      <c r="N839" s="27" t="str">
        <f>IF(T_Channel[[#This Row],[Query]]="","Empty","Defined")</f>
        <v>Empty</v>
      </c>
      <c r="O8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39" s="21" t="str">
        <f>IF(T_Channel[[#This Row],[Check]]&lt;&gt;"OK","",ReferenceData!$L$5 &amp; "\" &amp; T_Channel[[#This Row],[ChannelNameFolder1]] &amp; "\" &amp; T_Channel[[#This Row],[ChannelNameFolder2]])</f>
        <v/>
      </c>
      <c r="S839" s="21" t="str">
        <f>IF(T_Channel[[#This Row],[Check]]&lt;&gt;"OK","", T_Channel[[#This Row],[ChannelSymbol]] &amp; ".evtx" )</f>
        <v/>
      </c>
      <c r="T839" s="21" t="str">
        <f>IF(T_Channel[[#This Row],[Check]]&lt;&gt;"OK","", T_Channel[[#This Row],[LogFolder]] &amp; "\" &amp; T_Channel[[#This Row],[LogFile]])</f>
        <v/>
      </c>
      <c r="U839" s="21" t="str">
        <f>IF(T_Channel[[#This Row],[Safekeeping of logs]]="","",VLOOKUP(T_Channel[[#This Row],[Safekeeping of logs]],T_List_LogMode[],2,FALSE))</f>
        <v/>
      </c>
      <c r="V8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0" spans="2:22" x14ac:dyDescent="0.25">
      <c r="B840" s="7"/>
      <c r="C840" s="7"/>
      <c r="D840" s="7"/>
      <c r="E840" s="7"/>
      <c r="F840" s="6"/>
      <c r="G840" s="6"/>
      <c r="H8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0" s="22"/>
      <c r="J840" s="7"/>
      <c r="K840" s="43"/>
      <c r="L8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0" s="27" t="str">
        <f>IF(T_Channel[[#This Row],[ProviderName]]="","",COUNTIF($L$12:$L$9999,T_Channel[[#This Row],[ProviderName]]))</f>
        <v/>
      </c>
      <c r="N840" s="27" t="str">
        <f>IF(T_Channel[[#This Row],[Query]]="","Empty","Defined")</f>
        <v>Empty</v>
      </c>
      <c r="O8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0" s="21" t="str">
        <f>IF(T_Channel[[#This Row],[Check]]&lt;&gt;"OK","",ReferenceData!$L$5 &amp; "\" &amp; T_Channel[[#This Row],[ChannelNameFolder1]] &amp; "\" &amp; T_Channel[[#This Row],[ChannelNameFolder2]])</f>
        <v/>
      </c>
      <c r="S840" s="21" t="str">
        <f>IF(T_Channel[[#This Row],[Check]]&lt;&gt;"OK","", T_Channel[[#This Row],[ChannelSymbol]] &amp; ".evtx" )</f>
        <v/>
      </c>
      <c r="T840" s="21" t="str">
        <f>IF(T_Channel[[#This Row],[Check]]&lt;&gt;"OK","", T_Channel[[#This Row],[LogFolder]] &amp; "\" &amp; T_Channel[[#This Row],[LogFile]])</f>
        <v/>
      </c>
      <c r="U840" s="21" t="str">
        <f>IF(T_Channel[[#This Row],[Safekeeping of logs]]="","",VLOOKUP(T_Channel[[#This Row],[Safekeeping of logs]],T_List_LogMode[],2,FALSE))</f>
        <v/>
      </c>
      <c r="V8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1" spans="2:22" x14ac:dyDescent="0.25">
      <c r="B841" s="7"/>
      <c r="C841" s="7"/>
      <c r="D841" s="7"/>
      <c r="E841" s="7"/>
      <c r="F841" s="6"/>
      <c r="G841" s="6"/>
      <c r="H8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1" s="22"/>
      <c r="J841" s="7"/>
      <c r="K841" s="43"/>
      <c r="L8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1" s="27" t="str">
        <f>IF(T_Channel[[#This Row],[ProviderName]]="","",COUNTIF($L$12:$L$9999,T_Channel[[#This Row],[ProviderName]]))</f>
        <v/>
      </c>
      <c r="N841" s="27" t="str">
        <f>IF(T_Channel[[#This Row],[Query]]="","Empty","Defined")</f>
        <v>Empty</v>
      </c>
      <c r="O8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1" s="21" t="str">
        <f>IF(T_Channel[[#This Row],[Check]]&lt;&gt;"OK","",ReferenceData!$L$5 &amp; "\" &amp; T_Channel[[#This Row],[ChannelNameFolder1]] &amp; "\" &amp; T_Channel[[#This Row],[ChannelNameFolder2]])</f>
        <v/>
      </c>
      <c r="S841" s="21" t="str">
        <f>IF(T_Channel[[#This Row],[Check]]&lt;&gt;"OK","", T_Channel[[#This Row],[ChannelSymbol]] &amp; ".evtx" )</f>
        <v/>
      </c>
      <c r="T841" s="21" t="str">
        <f>IF(T_Channel[[#This Row],[Check]]&lt;&gt;"OK","", T_Channel[[#This Row],[LogFolder]] &amp; "\" &amp; T_Channel[[#This Row],[LogFile]])</f>
        <v/>
      </c>
      <c r="U841" s="21" t="str">
        <f>IF(T_Channel[[#This Row],[Safekeeping of logs]]="","",VLOOKUP(T_Channel[[#This Row],[Safekeeping of logs]],T_List_LogMode[],2,FALSE))</f>
        <v/>
      </c>
      <c r="V8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2" spans="2:22" x14ac:dyDescent="0.25">
      <c r="B842" s="7"/>
      <c r="C842" s="7"/>
      <c r="D842" s="7"/>
      <c r="E842" s="7"/>
      <c r="F842" s="6"/>
      <c r="G842" s="6"/>
      <c r="H8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2" s="22"/>
      <c r="J842" s="7"/>
      <c r="K842" s="43"/>
      <c r="L8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2" s="27" t="str">
        <f>IF(T_Channel[[#This Row],[ProviderName]]="","",COUNTIF($L$12:$L$9999,T_Channel[[#This Row],[ProviderName]]))</f>
        <v/>
      </c>
      <c r="N842" s="27" t="str">
        <f>IF(T_Channel[[#This Row],[Query]]="","Empty","Defined")</f>
        <v>Empty</v>
      </c>
      <c r="O8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2" s="21" t="str">
        <f>IF(T_Channel[[#This Row],[Check]]&lt;&gt;"OK","",ReferenceData!$L$5 &amp; "\" &amp; T_Channel[[#This Row],[ChannelNameFolder1]] &amp; "\" &amp; T_Channel[[#This Row],[ChannelNameFolder2]])</f>
        <v/>
      </c>
      <c r="S842" s="21" t="str">
        <f>IF(T_Channel[[#This Row],[Check]]&lt;&gt;"OK","", T_Channel[[#This Row],[ChannelSymbol]] &amp; ".evtx" )</f>
        <v/>
      </c>
      <c r="T842" s="21" t="str">
        <f>IF(T_Channel[[#This Row],[Check]]&lt;&gt;"OK","", T_Channel[[#This Row],[LogFolder]] &amp; "\" &amp; T_Channel[[#This Row],[LogFile]])</f>
        <v/>
      </c>
      <c r="U842" s="21" t="str">
        <f>IF(T_Channel[[#This Row],[Safekeeping of logs]]="","",VLOOKUP(T_Channel[[#This Row],[Safekeeping of logs]],T_List_LogMode[],2,FALSE))</f>
        <v/>
      </c>
      <c r="V8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3" spans="2:22" x14ac:dyDescent="0.25">
      <c r="B843" s="7"/>
      <c r="C843" s="7"/>
      <c r="D843" s="7"/>
      <c r="E843" s="7"/>
      <c r="F843" s="6"/>
      <c r="G843" s="6"/>
      <c r="H8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3" s="22"/>
      <c r="J843" s="7"/>
      <c r="K843" s="43"/>
      <c r="L8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3" s="27" t="str">
        <f>IF(T_Channel[[#This Row],[ProviderName]]="","",COUNTIF($L$12:$L$9999,T_Channel[[#This Row],[ProviderName]]))</f>
        <v/>
      </c>
      <c r="N843" s="27" t="str">
        <f>IF(T_Channel[[#This Row],[Query]]="","Empty","Defined")</f>
        <v>Empty</v>
      </c>
      <c r="O8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3" s="21" t="str">
        <f>IF(T_Channel[[#This Row],[Check]]&lt;&gt;"OK","",ReferenceData!$L$5 &amp; "\" &amp; T_Channel[[#This Row],[ChannelNameFolder1]] &amp; "\" &amp; T_Channel[[#This Row],[ChannelNameFolder2]])</f>
        <v/>
      </c>
      <c r="S843" s="21" t="str">
        <f>IF(T_Channel[[#This Row],[Check]]&lt;&gt;"OK","", T_Channel[[#This Row],[ChannelSymbol]] &amp; ".evtx" )</f>
        <v/>
      </c>
      <c r="T843" s="21" t="str">
        <f>IF(T_Channel[[#This Row],[Check]]&lt;&gt;"OK","", T_Channel[[#This Row],[LogFolder]] &amp; "\" &amp; T_Channel[[#This Row],[LogFile]])</f>
        <v/>
      </c>
      <c r="U843" s="21" t="str">
        <f>IF(T_Channel[[#This Row],[Safekeeping of logs]]="","",VLOOKUP(T_Channel[[#This Row],[Safekeeping of logs]],T_List_LogMode[],2,FALSE))</f>
        <v/>
      </c>
      <c r="V8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4" spans="2:22" x14ac:dyDescent="0.25">
      <c r="B844" s="7"/>
      <c r="C844" s="7"/>
      <c r="D844" s="7"/>
      <c r="E844" s="7"/>
      <c r="F844" s="6"/>
      <c r="G844" s="6"/>
      <c r="H8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4" s="22"/>
      <c r="J844" s="7"/>
      <c r="K844" s="43"/>
      <c r="L8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4" s="27" t="str">
        <f>IF(T_Channel[[#This Row],[ProviderName]]="","",COUNTIF($L$12:$L$9999,T_Channel[[#This Row],[ProviderName]]))</f>
        <v/>
      </c>
      <c r="N844" s="27" t="str">
        <f>IF(T_Channel[[#This Row],[Query]]="","Empty","Defined")</f>
        <v>Empty</v>
      </c>
      <c r="O8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4" s="21" t="str">
        <f>IF(T_Channel[[#This Row],[Check]]&lt;&gt;"OK","",ReferenceData!$L$5 &amp; "\" &amp; T_Channel[[#This Row],[ChannelNameFolder1]] &amp; "\" &amp; T_Channel[[#This Row],[ChannelNameFolder2]])</f>
        <v/>
      </c>
      <c r="S844" s="21" t="str">
        <f>IF(T_Channel[[#This Row],[Check]]&lt;&gt;"OK","", T_Channel[[#This Row],[ChannelSymbol]] &amp; ".evtx" )</f>
        <v/>
      </c>
      <c r="T844" s="21" t="str">
        <f>IF(T_Channel[[#This Row],[Check]]&lt;&gt;"OK","", T_Channel[[#This Row],[LogFolder]] &amp; "\" &amp; T_Channel[[#This Row],[LogFile]])</f>
        <v/>
      </c>
      <c r="U844" s="21" t="str">
        <f>IF(T_Channel[[#This Row],[Safekeeping of logs]]="","",VLOOKUP(T_Channel[[#This Row],[Safekeeping of logs]],T_List_LogMode[],2,FALSE))</f>
        <v/>
      </c>
      <c r="V8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5" spans="2:22" x14ac:dyDescent="0.25">
      <c r="B845" s="7"/>
      <c r="C845" s="7"/>
      <c r="D845" s="7"/>
      <c r="E845" s="7"/>
      <c r="F845" s="6"/>
      <c r="G845" s="6"/>
      <c r="H8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5" s="22"/>
      <c r="J845" s="7"/>
      <c r="K845" s="43"/>
      <c r="L8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5" s="27" t="str">
        <f>IF(T_Channel[[#This Row],[ProviderName]]="","",COUNTIF($L$12:$L$9999,T_Channel[[#This Row],[ProviderName]]))</f>
        <v/>
      </c>
      <c r="N845" s="27" t="str">
        <f>IF(T_Channel[[#This Row],[Query]]="","Empty","Defined")</f>
        <v>Empty</v>
      </c>
      <c r="O8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5" s="21" t="str">
        <f>IF(T_Channel[[#This Row],[Check]]&lt;&gt;"OK","",ReferenceData!$L$5 &amp; "\" &amp; T_Channel[[#This Row],[ChannelNameFolder1]] &amp; "\" &amp; T_Channel[[#This Row],[ChannelNameFolder2]])</f>
        <v/>
      </c>
      <c r="S845" s="21" t="str">
        <f>IF(T_Channel[[#This Row],[Check]]&lt;&gt;"OK","", T_Channel[[#This Row],[ChannelSymbol]] &amp; ".evtx" )</f>
        <v/>
      </c>
      <c r="T845" s="21" t="str">
        <f>IF(T_Channel[[#This Row],[Check]]&lt;&gt;"OK","", T_Channel[[#This Row],[LogFolder]] &amp; "\" &amp; T_Channel[[#This Row],[LogFile]])</f>
        <v/>
      </c>
      <c r="U845" s="21" t="str">
        <f>IF(T_Channel[[#This Row],[Safekeeping of logs]]="","",VLOOKUP(T_Channel[[#This Row],[Safekeeping of logs]],T_List_LogMode[],2,FALSE))</f>
        <v/>
      </c>
      <c r="V8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6" spans="2:22" x14ac:dyDescent="0.25">
      <c r="B846" s="7"/>
      <c r="C846" s="7"/>
      <c r="D846" s="7"/>
      <c r="E846" s="7"/>
      <c r="F846" s="6"/>
      <c r="G846" s="6"/>
      <c r="H8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6" s="22"/>
      <c r="J846" s="7"/>
      <c r="K846" s="43"/>
      <c r="L8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6" s="27" t="str">
        <f>IF(T_Channel[[#This Row],[ProviderName]]="","",COUNTIF($L$12:$L$9999,T_Channel[[#This Row],[ProviderName]]))</f>
        <v/>
      </c>
      <c r="N846" s="27" t="str">
        <f>IF(T_Channel[[#This Row],[Query]]="","Empty","Defined")</f>
        <v>Empty</v>
      </c>
      <c r="O8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6" s="21" t="str">
        <f>IF(T_Channel[[#This Row],[Check]]&lt;&gt;"OK","",ReferenceData!$L$5 &amp; "\" &amp; T_Channel[[#This Row],[ChannelNameFolder1]] &amp; "\" &amp; T_Channel[[#This Row],[ChannelNameFolder2]])</f>
        <v/>
      </c>
      <c r="S846" s="21" t="str">
        <f>IF(T_Channel[[#This Row],[Check]]&lt;&gt;"OK","", T_Channel[[#This Row],[ChannelSymbol]] &amp; ".evtx" )</f>
        <v/>
      </c>
      <c r="T846" s="21" t="str">
        <f>IF(T_Channel[[#This Row],[Check]]&lt;&gt;"OK","", T_Channel[[#This Row],[LogFolder]] &amp; "\" &amp; T_Channel[[#This Row],[LogFile]])</f>
        <v/>
      </c>
      <c r="U846" s="21" t="str">
        <f>IF(T_Channel[[#This Row],[Safekeeping of logs]]="","",VLOOKUP(T_Channel[[#This Row],[Safekeeping of logs]],T_List_LogMode[],2,FALSE))</f>
        <v/>
      </c>
      <c r="V8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7" spans="2:22" x14ac:dyDescent="0.25">
      <c r="B847" s="7"/>
      <c r="C847" s="7"/>
      <c r="D847" s="7"/>
      <c r="E847" s="7"/>
      <c r="F847" s="6"/>
      <c r="G847" s="6"/>
      <c r="H8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7" s="22"/>
      <c r="J847" s="7"/>
      <c r="K847" s="43"/>
      <c r="L8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7" s="27" t="str">
        <f>IF(T_Channel[[#This Row],[ProviderName]]="","",COUNTIF($L$12:$L$9999,T_Channel[[#This Row],[ProviderName]]))</f>
        <v/>
      </c>
      <c r="N847" s="27" t="str">
        <f>IF(T_Channel[[#This Row],[Query]]="","Empty","Defined")</f>
        <v>Empty</v>
      </c>
      <c r="O8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7" s="21" t="str">
        <f>IF(T_Channel[[#This Row],[Check]]&lt;&gt;"OK","",ReferenceData!$L$5 &amp; "\" &amp; T_Channel[[#This Row],[ChannelNameFolder1]] &amp; "\" &amp; T_Channel[[#This Row],[ChannelNameFolder2]])</f>
        <v/>
      </c>
      <c r="S847" s="21" t="str">
        <f>IF(T_Channel[[#This Row],[Check]]&lt;&gt;"OK","", T_Channel[[#This Row],[ChannelSymbol]] &amp; ".evtx" )</f>
        <v/>
      </c>
      <c r="T847" s="21" t="str">
        <f>IF(T_Channel[[#This Row],[Check]]&lt;&gt;"OK","", T_Channel[[#This Row],[LogFolder]] &amp; "\" &amp; T_Channel[[#This Row],[LogFile]])</f>
        <v/>
      </c>
      <c r="U847" s="21" t="str">
        <f>IF(T_Channel[[#This Row],[Safekeeping of logs]]="","",VLOOKUP(T_Channel[[#This Row],[Safekeeping of logs]],T_List_LogMode[],2,FALSE))</f>
        <v/>
      </c>
      <c r="V8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8" spans="2:22" x14ac:dyDescent="0.25">
      <c r="B848" s="7"/>
      <c r="C848" s="7"/>
      <c r="D848" s="7"/>
      <c r="E848" s="7"/>
      <c r="F848" s="6"/>
      <c r="G848" s="6"/>
      <c r="H8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8" s="22"/>
      <c r="J848" s="7"/>
      <c r="K848" s="43"/>
      <c r="L8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8" s="27" t="str">
        <f>IF(T_Channel[[#This Row],[ProviderName]]="","",COUNTIF($L$12:$L$9999,T_Channel[[#This Row],[ProviderName]]))</f>
        <v/>
      </c>
      <c r="N848" s="27" t="str">
        <f>IF(T_Channel[[#This Row],[Query]]="","Empty","Defined")</f>
        <v>Empty</v>
      </c>
      <c r="O8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8" s="21" t="str">
        <f>IF(T_Channel[[#This Row],[Check]]&lt;&gt;"OK","",ReferenceData!$L$5 &amp; "\" &amp; T_Channel[[#This Row],[ChannelNameFolder1]] &amp; "\" &amp; T_Channel[[#This Row],[ChannelNameFolder2]])</f>
        <v/>
      </c>
      <c r="S848" s="21" t="str">
        <f>IF(T_Channel[[#This Row],[Check]]&lt;&gt;"OK","", T_Channel[[#This Row],[ChannelSymbol]] &amp; ".evtx" )</f>
        <v/>
      </c>
      <c r="T848" s="21" t="str">
        <f>IF(T_Channel[[#This Row],[Check]]&lt;&gt;"OK","", T_Channel[[#This Row],[LogFolder]] &amp; "\" &amp; T_Channel[[#This Row],[LogFile]])</f>
        <v/>
      </c>
      <c r="U848" s="21" t="str">
        <f>IF(T_Channel[[#This Row],[Safekeeping of logs]]="","",VLOOKUP(T_Channel[[#This Row],[Safekeeping of logs]],T_List_LogMode[],2,FALSE))</f>
        <v/>
      </c>
      <c r="V8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49" spans="2:22" x14ac:dyDescent="0.25">
      <c r="B849" s="7"/>
      <c r="C849" s="7"/>
      <c r="D849" s="7"/>
      <c r="E849" s="7"/>
      <c r="F849" s="6"/>
      <c r="G849" s="6"/>
      <c r="H8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49" s="22"/>
      <c r="J849" s="7"/>
      <c r="K849" s="43"/>
      <c r="L8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49" s="27" t="str">
        <f>IF(T_Channel[[#This Row],[ProviderName]]="","",COUNTIF($L$12:$L$9999,T_Channel[[#This Row],[ProviderName]]))</f>
        <v/>
      </c>
      <c r="N849" s="27" t="str">
        <f>IF(T_Channel[[#This Row],[Query]]="","Empty","Defined")</f>
        <v>Empty</v>
      </c>
      <c r="O8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49" s="21" t="str">
        <f>IF(T_Channel[[#This Row],[Check]]&lt;&gt;"OK","",ReferenceData!$L$5 &amp; "\" &amp; T_Channel[[#This Row],[ChannelNameFolder1]] &amp; "\" &amp; T_Channel[[#This Row],[ChannelNameFolder2]])</f>
        <v/>
      </c>
      <c r="S849" s="21" t="str">
        <f>IF(T_Channel[[#This Row],[Check]]&lt;&gt;"OK","", T_Channel[[#This Row],[ChannelSymbol]] &amp; ".evtx" )</f>
        <v/>
      </c>
      <c r="T849" s="21" t="str">
        <f>IF(T_Channel[[#This Row],[Check]]&lt;&gt;"OK","", T_Channel[[#This Row],[LogFolder]] &amp; "\" &amp; T_Channel[[#This Row],[LogFile]])</f>
        <v/>
      </c>
      <c r="U849" s="21" t="str">
        <f>IF(T_Channel[[#This Row],[Safekeeping of logs]]="","",VLOOKUP(T_Channel[[#This Row],[Safekeeping of logs]],T_List_LogMode[],2,FALSE))</f>
        <v/>
      </c>
      <c r="V8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0" spans="2:22" x14ac:dyDescent="0.25">
      <c r="B850" s="7"/>
      <c r="C850" s="7"/>
      <c r="D850" s="7"/>
      <c r="E850" s="7"/>
      <c r="F850" s="6"/>
      <c r="G850" s="6"/>
      <c r="H8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0" s="22"/>
      <c r="J850" s="7"/>
      <c r="K850" s="43"/>
      <c r="L8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0" s="27" t="str">
        <f>IF(T_Channel[[#This Row],[ProviderName]]="","",COUNTIF($L$12:$L$9999,T_Channel[[#This Row],[ProviderName]]))</f>
        <v/>
      </c>
      <c r="N850" s="27" t="str">
        <f>IF(T_Channel[[#This Row],[Query]]="","Empty","Defined")</f>
        <v>Empty</v>
      </c>
      <c r="O8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0" s="21" t="str">
        <f>IF(T_Channel[[#This Row],[Check]]&lt;&gt;"OK","",ReferenceData!$L$5 &amp; "\" &amp; T_Channel[[#This Row],[ChannelNameFolder1]] &amp; "\" &amp; T_Channel[[#This Row],[ChannelNameFolder2]])</f>
        <v/>
      </c>
      <c r="S850" s="21" t="str">
        <f>IF(T_Channel[[#This Row],[Check]]&lt;&gt;"OK","", T_Channel[[#This Row],[ChannelSymbol]] &amp; ".evtx" )</f>
        <v/>
      </c>
      <c r="T850" s="21" t="str">
        <f>IF(T_Channel[[#This Row],[Check]]&lt;&gt;"OK","", T_Channel[[#This Row],[LogFolder]] &amp; "\" &amp; T_Channel[[#This Row],[LogFile]])</f>
        <v/>
      </c>
      <c r="U850" s="21" t="str">
        <f>IF(T_Channel[[#This Row],[Safekeeping of logs]]="","",VLOOKUP(T_Channel[[#This Row],[Safekeeping of logs]],T_List_LogMode[],2,FALSE))</f>
        <v/>
      </c>
      <c r="V8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1" spans="2:22" x14ac:dyDescent="0.25">
      <c r="B851" s="7"/>
      <c r="C851" s="7"/>
      <c r="D851" s="7"/>
      <c r="E851" s="7"/>
      <c r="F851" s="6"/>
      <c r="G851" s="6"/>
      <c r="H8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1" s="22"/>
      <c r="J851" s="7"/>
      <c r="K851" s="43"/>
      <c r="L8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1" s="27" t="str">
        <f>IF(T_Channel[[#This Row],[ProviderName]]="","",COUNTIF($L$12:$L$9999,T_Channel[[#This Row],[ProviderName]]))</f>
        <v/>
      </c>
      <c r="N851" s="27" t="str">
        <f>IF(T_Channel[[#This Row],[Query]]="","Empty","Defined")</f>
        <v>Empty</v>
      </c>
      <c r="O8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1" s="21" t="str">
        <f>IF(T_Channel[[#This Row],[Check]]&lt;&gt;"OK","",ReferenceData!$L$5 &amp; "\" &amp; T_Channel[[#This Row],[ChannelNameFolder1]] &amp; "\" &amp; T_Channel[[#This Row],[ChannelNameFolder2]])</f>
        <v/>
      </c>
      <c r="S851" s="21" t="str">
        <f>IF(T_Channel[[#This Row],[Check]]&lt;&gt;"OK","", T_Channel[[#This Row],[ChannelSymbol]] &amp; ".evtx" )</f>
        <v/>
      </c>
      <c r="T851" s="21" t="str">
        <f>IF(T_Channel[[#This Row],[Check]]&lt;&gt;"OK","", T_Channel[[#This Row],[LogFolder]] &amp; "\" &amp; T_Channel[[#This Row],[LogFile]])</f>
        <v/>
      </c>
      <c r="U851" s="21" t="str">
        <f>IF(T_Channel[[#This Row],[Safekeeping of logs]]="","",VLOOKUP(T_Channel[[#This Row],[Safekeeping of logs]],T_List_LogMode[],2,FALSE))</f>
        <v/>
      </c>
      <c r="V8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2" spans="2:22" x14ac:dyDescent="0.25">
      <c r="B852" s="7"/>
      <c r="C852" s="7"/>
      <c r="D852" s="7"/>
      <c r="E852" s="7"/>
      <c r="F852" s="6"/>
      <c r="G852" s="6"/>
      <c r="H8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2" s="22"/>
      <c r="J852" s="7"/>
      <c r="K852" s="43"/>
      <c r="L8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2" s="27" t="str">
        <f>IF(T_Channel[[#This Row],[ProviderName]]="","",COUNTIF($L$12:$L$9999,T_Channel[[#This Row],[ProviderName]]))</f>
        <v/>
      </c>
      <c r="N852" s="27" t="str">
        <f>IF(T_Channel[[#This Row],[Query]]="","Empty","Defined")</f>
        <v>Empty</v>
      </c>
      <c r="O8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2" s="21" t="str">
        <f>IF(T_Channel[[#This Row],[Check]]&lt;&gt;"OK","",ReferenceData!$L$5 &amp; "\" &amp; T_Channel[[#This Row],[ChannelNameFolder1]] &amp; "\" &amp; T_Channel[[#This Row],[ChannelNameFolder2]])</f>
        <v/>
      </c>
      <c r="S852" s="21" t="str">
        <f>IF(T_Channel[[#This Row],[Check]]&lt;&gt;"OK","", T_Channel[[#This Row],[ChannelSymbol]] &amp; ".evtx" )</f>
        <v/>
      </c>
      <c r="T852" s="21" t="str">
        <f>IF(T_Channel[[#This Row],[Check]]&lt;&gt;"OK","", T_Channel[[#This Row],[LogFolder]] &amp; "\" &amp; T_Channel[[#This Row],[LogFile]])</f>
        <v/>
      </c>
      <c r="U852" s="21" t="str">
        <f>IF(T_Channel[[#This Row],[Safekeeping of logs]]="","",VLOOKUP(T_Channel[[#This Row],[Safekeeping of logs]],T_List_LogMode[],2,FALSE))</f>
        <v/>
      </c>
      <c r="V8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3" spans="2:22" x14ac:dyDescent="0.25">
      <c r="B853" s="7"/>
      <c r="C853" s="7"/>
      <c r="D853" s="7"/>
      <c r="E853" s="7"/>
      <c r="F853" s="6"/>
      <c r="G853" s="6"/>
      <c r="H8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3" s="22"/>
      <c r="J853" s="7"/>
      <c r="K853" s="43"/>
      <c r="L8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3" s="27" t="str">
        <f>IF(T_Channel[[#This Row],[ProviderName]]="","",COUNTIF($L$12:$L$9999,T_Channel[[#This Row],[ProviderName]]))</f>
        <v/>
      </c>
      <c r="N853" s="27" t="str">
        <f>IF(T_Channel[[#This Row],[Query]]="","Empty","Defined")</f>
        <v>Empty</v>
      </c>
      <c r="O8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3" s="21" t="str">
        <f>IF(T_Channel[[#This Row],[Check]]&lt;&gt;"OK","",ReferenceData!$L$5 &amp; "\" &amp; T_Channel[[#This Row],[ChannelNameFolder1]] &amp; "\" &amp; T_Channel[[#This Row],[ChannelNameFolder2]])</f>
        <v/>
      </c>
      <c r="S853" s="21" t="str">
        <f>IF(T_Channel[[#This Row],[Check]]&lt;&gt;"OK","", T_Channel[[#This Row],[ChannelSymbol]] &amp; ".evtx" )</f>
        <v/>
      </c>
      <c r="T853" s="21" t="str">
        <f>IF(T_Channel[[#This Row],[Check]]&lt;&gt;"OK","", T_Channel[[#This Row],[LogFolder]] &amp; "\" &amp; T_Channel[[#This Row],[LogFile]])</f>
        <v/>
      </c>
      <c r="U853" s="21" t="str">
        <f>IF(T_Channel[[#This Row],[Safekeeping of logs]]="","",VLOOKUP(T_Channel[[#This Row],[Safekeeping of logs]],T_List_LogMode[],2,FALSE))</f>
        <v/>
      </c>
      <c r="V8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4" spans="2:22" x14ac:dyDescent="0.25">
      <c r="B854" s="7"/>
      <c r="C854" s="7"/>
      <c r="D854" s="7"/>
      <c r="E854" s="7"/>
      <c r="F854" s="6"/>
      <c r="G854" s="6"/>
      <c r="H8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4" s="22"/>
      <c r="J854" s="7"/>
      <c r="K854" s="43"/>
      <c r="L8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4" s="27" t="str">
        <f>IF(T_Channel[[#This Row],[ProviderName]]="","",COUNTIF($L$12:$L$9999,T_Channel[[#This Row],[ProviderName]]))</f>
        <v/>
      </c>
      <c r="N854" s="27" t="str">
        <f>IF(T_Channel[[#This Row],[Query]]="","Empty","Defined")</f>
        <v>Empty</v>
      </c>
      <c r="O8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4" s="21" t="str">
        <f>IF(T_Channel[[#This Row],[Check]]&lt;&gt;"OK","",ReferenceData!$L$5 &amp; "\" &amp; T_Channel[[#This Row],[ChannelNameFolder1]] &amp; "\" &amp; T_Channel[[#This Row],[ChannelNameFolder2]])</f>
        <v/>
      </c>
      <c r="S854" s="21" t="str">
        <f>IF(T_Channel[[#This Row],[Check]]&lt;&gt;"OK","", T_Channel[[#This Row],[ChannelSymbol]] &amp; ".evtx" )</f>
        <v/>
      </c>
      <c r="T854" s="21" t="str">
        <f>IF(T_Channel[[#This Row],[Check]]&lt;&gt;"OK","", T_Channel[[#This Row],[LogFolder]] &amp; "\" &amp; T_Channel[[#This Row],[LogFile]])</f>
        <v/>
      </c>
      <c r="U854" s="21" t="str">
        <f>IF(T_Channel[[#This Row],[Safekeeping of logs]]="","",VLOOKUP(T_Channel[[#This Row],[Safekeeping of logs]],T_List_LogMode[],2,FALSE))</f>
        <v/>
      </c>
      <c r="V8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5" spans="2:22" x14ac:dyDescent="0.25">
      <c r="B855" s="7"/>
      <c r="C855" s="7"/>
      <c r="D855" s="7"/>
      <c r="E855" s="7"/>
      <c r="F855" s="6"/>
      <c r="G855" s="6"/>
      <c r="H8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5" s="22"/>
      <c r="J855" s="7"/>
      <c r="K855" s="43"/>
      <c r="L8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5" s="27" t="str">
        <f>IF(T_Channel[[#This Row],[ProviderName]]="","",COUNTIF($L$12:$L$9999,T_Channel[[#This Row],[ProviderName]]))</f>
        <v/>
      </c>
      <c r="N855" s="27" t="str">
        <f>IF(T_Channel[[#This Row],[Query]]="","Empty","Defined")</f>
        <v>Empty</v>
      </c>
      <c r="O8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5" s="21" t="str">
        <f>IF(T_Channel[[#This Row],[Check]]&lt;&gt;"OK","",ReferenceData!$L$5 &amp; "\" &amp; T_Channel[[#This Row],[ChannelNameFolder1]] &amp; "\" &amp; T_Channel[[#This Row],[ChannelNameFolder2]])</f>
        <v/>
      </c>
      <c r="S855" s="21" t="str">
        <f>IF(T_Channel[[#This Row],[Check]]&lt;&gt;"OK","", T_Channel[[#This Row],[ChannelSymbol]] &amp; ".evtx" )</f>
        <v/>
      </c>
      <c r="T855" s="21" t="str">
        <f>IF(T_Channel[[#This Row],[Check]]&lt;&gt;"OK","", T_Channel[[#This Row],[LogFolder]] &amp; "\" &amp; T_Channel[[#This Row],[LogFile]])</f>
        <v/>
      </c>
      <c r="U855" s="21" t="str">
        <f>IF(T_Channel[[#This Row],[Safekeeping of logs]]="","",VLOOKUP(T_Channel[[#This Row],[Safekeeping of logs]],T_List_LogMode[],2,FALSE))</f>
        <v/>
      </c>
      <c r="V8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6" spans="2:22" x14ac:dyDescent="0.25">
      <c r="B856" s="7"/>
      <c r="C856" s="7"/>
      <c r="D856" s="7"/>
      <c r="E856" s="7"/>
      <c r="F856" s="6"/>
      <c r="G856" s="6"/>
      <c r="H8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6" s="22"/>
      <c r="J856" s="7"/>
      <c r="K856" s="43"/>
      <c r="L8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6" s="27" t="str">
        <f>IF(T_Channel[[#This Row],[ProviderName]]="","",COUNTIF($L$12:$L$9999,T_Channel[[#This Row],[ProviderName]]))</f>
        <v/>
      </c>
      <c r="N856" s="27" t="str">
        <f>IF(T_Channel[[#This Row],[Query]]="","Empty","Defined")</f>
        <v>Empty</v>
      </c>
      <c r="O8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6" s="21" t="str">
        <f>IF(T_Channel[[#This Row],[Check]]&lt;&gt;"OK","",ReferenceData!$L$5 &amp; "\" &amp; T_Channel[[#This Row],[ChannelNameFolder1]] &amp; "\" &amp; T_Channel[[#This Row],[ChannelNameFolder2]])</f>
        <v/>
      </c>
      <c r="S856" s="21" t="str">
        <f>IF(T_Channel[[#This Row],[Check]]&lt;&gt;"OK","", T_Channel[[#This Row],[ChannelSymbol]] &amp; ".evtx" )</f>
        <v/>
      </c>
      <c r="T856" s="21" t="str">
        <f>IF(T_Channel[[#This Row],[Check]]&lt;&gt;"OK","", T_Channel[[#This Row],[LogFolder]] &amp; "\" &amp; T_Channel[[#This Row],[LogFile]])</f>
        <v/>
      </c>
      <c r="U856" s="21" t="str">
        <f>IF(T_Channel[[#This Row],[Safekeeping of logs]]="","",VLOOKUP(T_Channel[[#This Row],[Safekeeping of logs]],T_List_LogMode[],2,FALSE))</f>
        <v/>
      </c>
      <c r="V8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7" spans="2:22" x14ac:dyDescent="0.25">
      <c r="B857" s="7"/>
      <c r="C857" s="7"/>
      <c r="D857" s="7"/>
      <c r="E857" s="7"/>
      <c r="F857" s="6"/>
      <c r="G857" s="6"/>
      <c r="H8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7" s="22"/>
      <c r="J857" s="7"/>
      <c r="K857" s="43"/>
      <c r="L8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7" s="27" t="str">
        <f>IF(T_Channel[[#This Row],[ProviderName]]="","",COUNTIF($L$12:$L$9999,T_Channel[[#This Row],[ProviderName]]))</f>
        <v/>
      </c>
      <c r="N857" s="27" t="str">
        <f>IF(T_Channel[[#This Row],[Query]]="","Empty","Defined")</f>
        <v>Empty</v>
      </c>
      <c r="O8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7" s="21" t="str">
        <f>IF(T_Channel[[#This Row],[Check]]&lt;&gt;"OK","",ReferenceData!$L$5 &amp; "\" &amp; T_Channel[[#This Row],[ChannelNameFolder1]] &amp; "\" &amp; T_Channel[[#This Row],[ChannelNameFolder2]])</f>
        <v/>
      </c>
      <c r="S857" s="21" t="str">
        <f>IF(T_Channel[[#This Row],[Check]]&lt;&gt;"OK","", T_Channel[[#This Row],[ChannelSymbol]] &amp; ".evtx" )</f>
        <v/>
      </c>
      <c r="T857" s="21" t="str">
        <f>IF(T_Channel[[#This Row],[Check]]&lt;&gt;"OK","", T_Channel[[#This Row],[LogFolder]] &amp; "\" &amp; T_Channel[[#This Row],[LogFile]])</f>
        <v/>
      </c>
      <c r="U857" s="21" t="str">
        <f>IF(T_Channel[[#This Row],[Safekeeping of logs]]="","",VLOOKUP(T_Channel[[#This Row],[Safekeeping of logs]],T_List_LogMode[],2,FALSE))</f>
        <v/>
      </c>
      <c r="V8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8" spans="2:22" x14ac:dyDescent="0.25">
      <c r="B858" s="7"/>
      <c r="C858" s="7"/>
      <c r="D858" s="7"/>
      <c r="E858" s="7"/>
      <c r="F858" s="6"/>
      <c r="G858" s="6"/>
      <c r="H8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8" s="22"/>
      <c r="J858" s="7"/>
      <c r="K858" s="43"/>
      <c r="L8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8" s="27" t="str">
        <f>IF(T_Channel[[#This Row],[ProviderName]]="","",COUNTIF($L$12:$L$9999,T_Channel[[#This Row],[ProviderName]]))</f>
        <v/>
      </c>
      <c r="N858" s="27" t="str">
        <f>IF(T_Channel[[#This Row],[Query]]="","Empty","Defined")</f>
        <v>Empty</v>
      </c>
      <c r="O8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8" s="21" t="str">
        <f>IF(T_Channel[[#This Row],[Check]]&lt;&gt;"OK","",ReferenceData!$L$5 &amp; "\" &amp; T_Channel[[#This Row],[ChannelNameFolder1]] &amp; "\" &amp; T_Channel[[#This Row],[ChannelNameFolder2]])</f>
        <v/>
      </c>
      <c r="S858" s="21" t="str">
        <f>IF(T_Channel[[#This Row],[Check]]&lt;&gt;"OK","", T_Channel[[#This Row],[ChannelSymbol]] &amp; ".evtx" )</f>
        <v/>
      </c>
      <c r="T858" s="21" t="str">
        <f>IF(T_Channel[[#This Row],[Check]]&lt;&gt;"OK","", T_Channel[[#This Row],[LogFolder]] &amp; "\" &amp; T_Channel[[#This Row],[LogFile]])</f>
        <v/>
      </c>
      <c r="U858" s="21" t="str">
        <f>IF(T_Channel[[#This Row],[Safekeeping of logs]]="","",VLOOKUP(T_Channel[[#This Row],[Safekeeping of logs]],T_List_LogMode[],2,FALSE))</f>
        <v/>
      </c>
      <c r="V8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59" spans="2:22" x14ac:dyDescent="0.25">
      <c r="B859" s="7"/>
      <c r="C859" s="7"/>
      <c r="D859" s="7"/>
      <c r="E859" s="7"/>
      <c r="F859" s="6"/>
      <c r="G859" s="6"/>
      <c r="H8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59" s="22"/>
      <c r="J859" s="7"/>
      <c r="K859" s="43"/>
      <c r="L8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59" s="27" t="str">
        <f>IF(T_Channel[[#This Row],[ProviderName]]="","",COUNTIF($L$12:$L$9999,T_Channel[[#This Row],[ProviderName]]))</f>
        <v/>
      </c>
      <c r="N859" s="27" t="str">
        <f>IF(T_Channel[[#This Row],[Query]]="","Empty","Defined")</f>
        <v>Empty</v>
      </c>
      <c r="O8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59" s="21" t="str">
        <f>IF(T_Channel[[#This Row],[Check]]&lt;&gt;"OK","",ReferenceData!$L$5 &amp; "\" &amp; T_Channel[[#This Row],[ChannelNameFolder1]] &amp; "\" &amp; T_Channel[[#This Row],[ChannelNameFolder2]])</f>
        <v/>
      </c>
      <c r="S859" s="21" t="str">
        <f>IF(T_Channel[[#This Row],[Check]]&lt;&gt;"OK","", T_Channel[[#This Row],[ChannelSymbol]] &amp; ".evtx" )</f>
        <v/>
      </c>
      <c r="T859" s="21" t="str">
        <f>IF(T_Channel[[#This Row],[Check]]&lt;&gt;"OK","", T_Channel[[#This Row],[LogFolder]] &amp; "\" &amp; T_Channel[[#This Row],[LogFile]])</f>
        <v/>
      </c>
      <c r="U859" s="21" t="str">
        <f>IF(T_Channel[[#This Row],[Safekeeping of logs]]="","",VLOOKUP(T_Channel[[#This Row],[Safekeeping of logs]],T_List_LogMode[],2,FALSE))</f>
        <v/>
      </c>
      <c r="V8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0" spans="2:22" x14ac:dyDescent="0.25">
      <c r="B860" s="7"/>
      <c r="C860" s="7"/>
      <c r="D860" s="7"/>
      <c r="E860" s="7"/>
      <c r="F860" s="6"/>
      <c r="G860" s="6"/>
      <c r="H8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0" s="22"/>
      <c r="J860" s="7"/>
      <c r="K860" s="43"/>
      <c r="L8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0" s="27" t="str">
        <f>IF(T_Channel[[#This Row],[ProviderName]]="","",COUNTIF($L$12:$L$9999,T_Channel[[#This Row],[ProviderName]]))</f>
        <v/>
      </c>
      <c r="N860" s="27" t="str">
        <f>IF(T_Channel[[#This Row],[Query]]="","Empty","Defined")</f>
        <v>Empty</v>
      </c>
      <c r="O8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0" s="21" t="str">
        <f>IF(T_Channel[[#This Row],[Check]]&lt;&gt;"OK","",ReferenceData!$L$5 &amp; "\" &amp; T_Channel[[#This Row],[ChannelNameFolder1]] &amp; "\" &amp; T_Channel[[#This Row],[ChannelNameFolder2]])</f>
        <v/>
      </c>
      <c r="S860" s="21" t="str">
        <f>IF(T_Channel[[#This Row],[Check]]&lt;&gt;"OK","", T_Channel[[#This Row],[ChannelSymbol]] &amp; ".evtx" )</f>
        <v/>
      </c>
      <c r="T860" s="21" t="str">
        <f>IF(T_Channel[[#This Row],[Check]]&lt;&gt;"OK","", T_Channel[[#This Row],[LogFolder]] &amp; "\" &amp; T_Channel[[#This Row],[LogFile]])</f>
        <v/>
      </c>
      <c r="U860" s="21" t="str">
        <f>IF(T_Channel[[#This Row],[Safekeeping of logs]]="","",VLOOKUP(T_Channel[[#This Row],[Safekeeping of logs]],T_List_LogMode[],2,FALSE))</f>
        <v/>
      </c>
      <c r="V8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1" spans="2:22" x14ac:dyDescent="0.25">
      <c r="B861" s="7"/>
      <c r="C861" s="7"/>
      <c r="D861" s="7"/>
      <c r="E861" s="7"/>
      <c r="F861" s="6"/>
      <c r="G861" s="6"/>
      <c r="H8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1" s="22"/>
      <c r="J861" s="7"/>
      <c r="K861" s="43"/>
      <c r="L8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1" s="27" t="str">
        <f>IF(T_Channel[[#This Row],[ProviderName]]="","",COUNTIF($L$12:$L$9999,T_Channel[[#This Row],[ProviderName]]))</f>
        <v/>
      </c>
      <c r="N861" s="27" t="str">
        <f>IF(T_Channel[[#This Row],[Query]]="","Empty","Defined")</f>
        <v>Empty</v>
      </c>
      <c r="O8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1" s="21" t="str">
        <f>IF(T_Channel[[#This Row],[Check]]&lt;&gt;"OK","",ReferenceData!$L$5 &amp; "\" &amp; T_Channel[[#This Row],[ChannelNameFolder1]] &amp; "\" &amp; T_Channel[[#This Row],[ChannelNameFolder2]])</f>
        <v/>
      </c>
      <c r="S861" s="21" t="str">
        <f>IF(T_Channel[[#This Row],[Check]]&lt;&gt;"OK","", T_Channel[[#This Row],[ChannelSymbol]] &amp; ".evtx" )</f>
        <v/>
      </c>
      <c r="T861" s="21" t="str">
        <f>IF(T_Channel[[#This Row],[Check]]&lt;&gt;"OK","", T_Channel[[#This Row],[LogFolder]] &amp; "\" &amp; T_Channel[[#This Row],[LogFile]])</f>
        <v/>
      </c>
      <c r="U861" s="21" t="str">
        <f>IF(T_Channel[[#This Row],[Safekeeping of logs]]="","",VLOOKUP(T_Channel[[#This Row],[Safekeeping of logs]],T_List_LogMode[],2,FALSE))</f>
        <v/>
      </c>
      <c r="V8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2" spans="2:22" x14ac:dyDescent="0.25">
      <c r="B862" s="7"/>
      <c r="C862" s="7"/>
      <c r="D862" s="7"/>
      <c r="E862" s="7"/>
      <c r="F862" s="6"/>
      <c r="G862" s="6"/>
      <c r="H8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2" s="22"/>
      <c r="J862" s="7"/>
      <c r="K862" s="43"/>
      <c r="L8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2" s="27" t="str">
        <f>IF(T_Channel[[#This Row],[ProviderName]]="","",COUNTIF($L$12:$L$9999,T_Channel[[#This Row],[ProviderName]]))</f>
        <v/>
      </c>
      <c r="N862" s="27" t="str">
        <f>IF(T_Channel[[#This Row],[Query]]="","Empty","Defined")</f>
        <v>Empty</v>
      </c>
      <c r="O8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2" s="21" t="str">
        <f>IF(T_Channel[[#This Row],[Check]]&lt;&gt;"OK","",ReferenceData!$L$5 &amp; "\" &amp; T_Channel[[#This Row],[ChannelNameFolder1]] &amp; "\" &amp; T_Channel[[#This Row],[ChannelNameFolder2]])</f>
        <v/>
      </c>
      <c r="S862" s="21" t="str">
        <f>IF(T_Channel[[#This Row],[Check]]&lt;&gt;"OK","", T_Channel[[#This Row],[ChannelSymbol]] &amp; ".evtx" )</f>
        <v/>
      </c>
      <c r="T862" s="21" t="str">
        <f>IF(T_Channel[[#This Row],[Check]]&lt;&gt;"OK","", T_Channel[[#This Row],[LogFolder]] &amp; "\" &amp; T_Channel[[#This Row],[LogFile]])</f>
        <v/>
      </c>
      <c r="U862" s="21" t="str">
        <f>IF(T_Channel[[#This Row],[Safekeeping of logs]]="","",VLOOKUP(T_Channel[[#This Row],[Safekeeping of logs]],T_List_LogMode[],2,FALSE))</f>
        <v/>
      </c>
      <c r="V8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3" spans="2:22" x14ac:dyDescent="0.25">
      <c r="B863" s="7"/>
      <c r="C863" s="7"/>
      <c r="D863" s="7"/>
      <c r="E863" s="7"/>
      <c r="F863" s="6"/>
      <c r="G863" s="6"/>
      <c r="H8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3" s="22"/>
      <c r="J863" s="7"/>
      <c r="K863" s="43"/>
      <c r="L8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3" s="27" t="str">
        <f>IF(T_Channel[[#This Row],[ProviderName]]="","",COUNTIF($L$12:$L$9999,T_Channel[[#This Row],[ProviderName]]))</f>
        <v/>
      </c>
      <c r="N863" s="27" t="str">
        <f>IF(T_Channel[[#This Row],[Query]]="","Empty","Defined")</f>
        <v>Empty</v>
      </c>
      <c r="O8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3" s="21" t="str">
        <f>IF(T_Channel[[#This Row],[Check]]&lt;&gt;"OK","",ReferenceData!$L$5 &amp; "\" &amp; T_Channel[[#This Row],[ChannelNameFolder1]] &amp; "\" &amp; T_Channel[[#This Row],[ChannelNameFolder2]])</f>
        <v/>
      </c>
      <c r="S863" s="21" t="str">
        <f>IF(T_Channel[[#This Row],[Check]]&lt;&gt;"OK","", T_Channel[[#This Row],[ChannelSymbol]] &amp; ".evtx" )</f>
        <v/>
      </c>
      <c r="T863" s="21" t="str">
        <f>IF(T_Channel[[#This Row],[Check]]&lt;&gt;"OK","", T_Channel[[#This Row],[LogFolder]] &amp; "\" &amp; T_Channel[[#This Row],[LogFile]])</f>
        <v/>
      </c>
      <c r="U863" s="21" t="str">
        <f>IF(T_Channel[[#This Row],[Safekeeping of logs]]="","",VLOOKUP(T_Channel[[#This Row],[Safekeeping of logs]],T_List_LogMode[],2,FALSE))</f>
        <v/>
      </c>
      <c r="V8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4" spans="2:22" x14ac:dyDescent="0.25">
      <c r="B864" s="7"/>
      <c r="C864" s="7"/>
      <c r="D864" s="7"/>
      <c r="E864" s="7"/>
      <c r="F864" s="6"/>
      <c r="G864" s="6"/>
      <c r="H8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4" s="22"/>
      <c r="J864" s="7"/>
      <c r="K864" s="43"/>
      <c r="L8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4" s="27" t="str">
        <f>IF(T_Channel[[#This Row],[ProviderName]]="","",COUNTIF($L$12:$L$9999,T_Channel[[#This Row],[ProviderName]]))</f>
        <v/>
      </c>
      <c r="N864" s="27" t="str">
        <f>IF(T_Channel[[#This Row],[Query]]="","Empty","Defined")</f>
        <v>Empty</v>
      </c>
      <c r="O8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4" s="21" t="str">
        <f>IF(T_Channel[[#This Row],[Check]]&lt;&gt;"OK","",ReferenceData!$L$5 &amp; "\" &amp; T_Channel[[#This Row],[ChannelNameFolder1]] &amp; "\" &amp; T_Channel[[#This Row],[ChannelNameFolder2]])</f>
        <v/>
      </c>
      <c r="S864" s="21" t="str">
        <f>IF(T_Channel[[#This Row],[Check]]&lt;&gt;"OK","", T_Channel[[#This Row],[ChannelSymbol]] &amp; ".evtx" )</f>
        <v/>
      </c>
      <c r="T864" s="21" t="str">
        <f>IF(T_Channel[[#This Row],[Check]]&lt;&gt;"OK","", T_Channel[[#This Row],[LogFolder]] &amp; "\" &amp; T_Channel[[#This Row],[LogFile]])</f>
        <v/>
      </c>
      <c r="U864" s="21" t="str">
        <f>IF(T_Channel[[#This Row],[Safekeeping of logs]]="","",VLOOKUP(T_Channel[[#This Row],[Safekeeping of logs]],T_List_LogMode[],2,FALSE))</f>
        <v/>
      </c>
      <c r="V8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5" spans="2:22" x14ac:dyDescent="0.25">
      <c r="B865" s="7"/>
      <c r="C865" s="7"/>
      <c r="D865" s="7"/>
      <c r="E865" s="7"/>
      <c r="F865" s="6"/>
      <c r="G865" s="6"/>
      <c r="H8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5" s="22"/>
      <c r="J865" s="7"/>
      <c r="K865" s="43"/>
      <c r="L8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5" s="27" t="str">
        <f>IF(T_Channel[[#This Row],[ProviderName]]="","",COUNTIF($L$12:$L$9999,T_Channel[[#This Row],[ProviderName]]))</f>
        <v/>
      </c>
      <c r="N865" s="27" t="str">
        <f>IF(T_Channel[[#This Row],[Query]]="","Empty","Defined")</f>
        <v>Empty</v>
      </c>
      <c r="O8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5" s="21" t="str">
        <f>IF(T_Channel[[#This Row],[Check]]&lt;&gt;"OK","",ReferenceData!$L$5 &amp; "\" &amp; T_Channel[[#This Row],[ChannelNameFolder1]] &amp; "\" &amp; T_Channel[[#This Row],[ChannelNameFolder2]])</f>
        <v/>
      </c>
      <c r="S865" s="21" t="str">
        <f>IF(T_Channel[[#This Row],[Check]]&lt;&gt;"OK","", T_Channel[[#This Row],[ChannelSymbol]] &amp; ".evtx" )</f>
        <v/>
      </c>
      <c r="T865" s="21" t="str">
        <f>IF(T_Channel[[#This Row],[Check]]&lt;&gt;"OK","", T_Channel[[#This Row],[LogFolder]] &amp; "\" &amp; T_Channel[[#This Row],[LogFile]])</f>
        <v/>
      </c>
      <c r="U865" s="21" t="str">
        <f>IF(T_Channel[[#This Row],[Safekeeping of logs]]="","",VLOOKUP(T_Channel[[#This Row],[Safekeeping of logs]],T_List_LogMode[],2,FALSE))</f>
        <v/>
      </c>
      <c r="V8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6" spans="2:22" x14ac:dyDescent="0.25">
      <c r="B866" s="7"/>
      <c r="C866" s="7"/>
      <c r="D866" s="7"/>
      <c r="E866" s="7"/>
      <c r="F866" s="6"/>
      <c r="G866" s="6"/>
      <c r="H8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6" s="22"/>
      <c r="J866" s="7"/>
      <c r="K866" s="43"/>
      <c r="L8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6" s="27" t="str">
        <f>IF(T_Channel[[#This Row],[ProviderName]]="","",COUNTIF($L$12:$L$9999,T_Channel[[#This Row],[ProviderName]]))</f>
        <v/>
      </c>
      <c r="N866" s="27" t="str">
        <f>IF(T_Channel[[#This Row],[Query]]="","Empty","Defined")</f>
        <v>Empty</v>
      </c>
      <c r="O8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6" s="21" t="str">
        <f>IF(T_Channel[[#This Row],[Check]]&lt;&gt;"OK","",ReferenceData!$L$5 &amp; "\" &amp; T_Channel[[#This Row],[ChannelNameFolder1]] &amp; "\" &amp; T_Channel[[#This Row],[ChannelNameFolder2]])</f>
        <v/>
      </c>
      <c r="S866" s="21" t="str">
        <f>IF(T_Channel[[#This Row],[Check]]&lt;&gt;"OK","", T_Channel[[#This Row],[ChannelSymbol]] &amp; ".evtx" )</f>
        <v/>
      </c>
      <c r="T866" s="21" t="str">
        <f>IF(T_Channel[[#This Row],[Check]]&lt;&gt;"OK","", T_Channel[[#This Row],[LogFolder]] &amp; "\" &amp; T_Channel[[#This Row],[LogFile]])</f>
        <v/>
      </c>
      <c r="U866" s="21" t="str">
        <f>IF(T_Channel[[#This Row],[Safekeeping of logs]]="","",VLOOKUP(T_Channel[[#This Row],[Safekeeping of logs]],T_List_LogMode[],2,FALSE))</f>
        <v/>
      </c>
      <c r="V8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7" spans="2:22" x14ac:dyDescent="0.25">
      <c r="B867" s="7"/>
      <c r="C867" s="7"/>
      <c r="D867" s="7"/>
      <c r="E867" s="7"/>
      <c r="F867" s="6"/>
      <c r="G867" s="6"/>
      <c r="H8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7" s="22"/>
      <c r="J867" s="7"/>
      <c r="K867" s="43"/>
      <c r="L8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7" s="27" t="str">
        <f>IF(T_Channel[[#This Row],[ProviderName]]="","",COUNTIF($L$12:$L$9999,T_Channel[[#This Row],[ProviderName]]))</f>
        <v/>
      </c>
      <c r="N867" s="27" t="str">
        <f>IF(T_Channel[[#This Row],[Query]]="","Empty","Defined")</f>
        <v>Empty</v>
      </c>
      <c r="O8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7" s="21" t="str">
        <f>IF(T_Channel[[#This Row],[Check]]&lt;&gt;"OK","",ReferenceData!$L$5 &amp; "\" &amp; T_Channel[[#This Row],[ChannelNameFolder1]] &amp; "\" &amp; T_Channel[[#This Row],[ChannelNameFolder2]])</f>
        <v/>
      </c>
      <c r="S867" s="21" t="str">
        <f>IF(T_Channel[[#This Row],[Check]]&lt;&gt;"OK","", T_Channel[[#This Row],[ChannelSymbol]] &amp; ".evtx" )</f>
        <v/>
      </c>
      <c r="T867" s="21" t="str">
        <f>IF(T_Channel[[#This Row],[Check]]&lt;&gt;"OK","", T_Channel[[#This Row],[LogFolder]] &amp; "\" &amp; T_Channel[[#This Row],[LogFile]])</f>
        <v/>
      </c>
      <c r="U867" s="21" t="str">
        <f>IF(T_Channel[[#This Row],[Safekeeping of logs]]="","",VLOOKUP(T_Channel[[#This Row],[Safekeeping of logs]],T_List_LogMode[],2,FALSE))</f>
        <v/>
      </c>
      <c r="V8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8" spans="2:22" x14ac:dyDescent="0.25">
      <c r="B868" s="7"/>
      <c r="C868" s="7"/>
      <c r="D868" s="7"/>
      <c r="E868" s="7"/>
      <c r="F868" s="6"/>
      <c r="G868" s="6"/>
      <c r="H8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8" s="22"/>
      <c r="J868" s="7"/>
      <c r="K868" s="43"/>
      <c r="L8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8" s="27" t="str">
        <f>IF(T_Channel[[#This Row],[ProviderName]]="","",COUNTIF($L$12:$L$9999,T_Channel[[#This Row],[ProviderName]]))</f>
        <v/>
      </c>
      <c r="N868" s="27" t="str">
        <f>IF(T_Channel[[#This Row],[Query]]="","Empty","Defined")</f>
        <v>Empty</v>
      </c>
      <c r="O8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8" s="21" t="str">
        <f>IF(T_Channel[[#This Row],[Check]]&lt;&gt;"OK","",ReferenceData!$L$5 &amp; "\" &amp; T_Channel[[#This Row],[ChannelNameFolder1]] &amp; "\" &amp; T_Channel[[#This Row],[ChannelNameFolder2]])</f>
        <v/>
      </c>
      <c r="S868" s="21" t="str">
        <f>IF(T_Channel[[#This Row],[Check]]&lt;&gt;"OK","", T_Channel[[#This Row],[ChannelSymbol]] &amp; ".evtx" )</f>
        <v/>
      </c>
      <c r="T868" s="21" t="str">
        <f>IF(T_Channel[[#This Row],[Check]]&lt;&gt;"OK","", T_Channel[[#This Row],[LogFolder]] &amp; "\" &amp; T_Channel[[#This Row],[LogFile]])</f>
        <v/>
      </c>
      <c r="U868" s="21" t="str">
        <f>IF(T_Channel[[#This Row],[Safekeeping of logs]]="","",VLOOKUP(T_Channel[[#This Row],[Safekeeping of logs]],T_List_LogMode[],2,FALSE))</f>
        <v/>
      </c>
      <c r="V8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69" spans="2:22" x14ac:dyDescent="0.25">
      <c r="B869" s="7"/>
      <c r="C869" s="7"/>
      <c r="D869" s="7"/>
      <c r="E869" s="7"/>
      <c r="F869" s="6"/>
      <c r="G869" s="6"/>
      <c r="H8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69" s="22"/>
      <c r="J869" s="7"/>
      <c r="K869" s="43"/>
      <c r="L8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69" s="27" t="str">
        <f>IF(T_Channel[[#This Row],[ProviderName]]="","",COUNTIF($L$12:$L$9999,T_Channel[[#This Row],[ProviderName]]))</f>
        <v/>
      </c>
      <c r="N869" s="27" t="str">
        <f>IF(T_Channel[[#This Row],[Query]]="","Empty","Defined")</f>
        <v>Empty</v>
      </c>
      <c r="O8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69" s="21" t="str">
        <f>IF(T_Channel[[#This Row],[Check]]&lt;&gt;"OK","",ReferenceData!$L$5 &amp; "\" &amp; T_Channel[[#This Row],[ChannelNameFolder1]] &amp; "\" &amp; T_Channel[[#This Row],[ChannelNameFolder2]])</f>
        <v/>
      </c>
      <c r="S869" s="21" t="str">
        <f>IF(T_Channel[[#This Row],[Check]]&lt;&gt;"OK","", T_Channel[[#This Row],[ChannelSymbol]] &amp; ".evtx" )</f>
        <v/>
      </c>
      <c r="T869" s="21" t="str">
        <f>IF(T_Channel[[#This Row],[Check]]&lt;&gt;"OK","", T_Channel[[#This Row],[LogFolder]] &amp; "\" &amp; T_Channel[[#This Row],[LogFile]])</f>
        <v/>
      </c>
      <c r="U869" s="21" t="str">
        <f>IF(T_Channel[[#This Row],[Safekeeping of logs]]="","",VLOOKUP(T_Channel[[#This Row],[Safekeeping of logs]],T_List_LogMode[],2,FALSE))</f>
        <v/>
      </c>
      <c r="V8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0" spans="2:22" x14ac:dyDescent="0.25">
      <c r="B870" s="7"/>
      <c r="C870" s="7"/>
      <c r="D870" s="7"/>
      <c r="E870" s="7"/>
      <c r="F870" s="6"/>
      <c r="G870" s="6"/>
      <c r="H8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0" s="22"/>
      <c r="J870" s="7"/>
      <c r="K870" s="43"/>
      <c r="L8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0" s="27" t="str">
        <f>IF(T_Channel[[#This Row],[ProviderName]]="","",COUNTIF($L$12:$L$9999,T_Channel[[#This Row],[ProviderName]]))</f>
        <v/>
      </c>
      <c r="N870" s="27" t="str">
        <f>IF(T_Channel[[#This Row],[Query]]="","Empty","Defined")</f>
        <v>Empty</v>
      </c>
      <c r="O8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0" s="21" t="str">
        <f>IF(T_Channel[[#This Row],[Check]]&lt;&gt;"OK","",ReferenceData!$L$5 &amp; "\" &amp; T_Channel[[#This Row],[ChannelNameFolder1]] &amp; "\" &amp; T_Channel[[#This Row],[ChannelNameFolder2]])</f>
        <v/>
      </c>
      <c r="S870" s="21" t="str">
        <f>IF(T_Channel[[#This Row],[Check]]&lt;&gt;"OK","", T_Channel[[#This Row],[ChannelSymbol]] &amp; ".evtx" )</f>
        <v/>
      </c>
      <c r="T870" s="21" t="str">
        <f>IF(T_Channel[[#This Row],[Check]]&lt;&gt;"OK","", T_Channel[[#This Row],[LogFolder]] &amp; "\" &amp; T_Channel[[#This Row],[LogFile]])</f>
        <v/>
      </c>
      <c r="U870" s="21" t="str">
        <f>IF(T_Channel[[#This Row],[Safekeeping of logs]]="","",VLOOKUP(T_Channel[[#This Row],[Safekeeping of logs]],T_List_LogMode[],2,FALSE))</f>
        <v/>
      </c>
      <c r="V8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1" spans="2:22" x14ac:dyDescent="0.25">
      <c r="B871" s="7"/>
      <c r="C871" s="7"/>
      <c r="D871" s="7"/>
      <c r="E871" s="7"/>
      <c r="F871" s="6"/>
      <c r="G871" s="6"/>
      <c r="H8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1" s="22"/>
      <c r="J871" s="7"/>
      <c r="K871" s="43"/>
      <c r="L8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1" s="27" t="str">
        <f>IF(T_Channel[[#This Row],[ProviderName]]="","",COUNTIF($L$12:$L$9999,T_Channel[[#This Row],[ProviderName]]))</f>
        <v/>
      </c>
      <c r="N871" s="27" t="str">
        <f>IF(T_Channel[[#This Row],[Query]]="","Empty","Defined")</f>
        <v>Empty</v>
      </c>
      <c r="O8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1" s="21" t="str">
        <f>IF(T_Channel[[#This Row],[Check]]&lt;&gt;"OK","",ReferenceData!$L$5 &amp; "\" &amp; T_Channel[[#This Row],[ChannelNameFolder1]] &amp; "\" &amp; T_Channel[[#This Row],[ChannelNameFolder2]])</f>
        <v/>
      </c>
      <c r="S871" s="21" t="str">
        <f>IF(T_Channel[[#This Row],[Check]]&lt;&gt;"OK","", T_Channel[[#This Row],[ChannelSymbol]] &amp; ".evtx" )</f>
        <v/>
      </c>
      <c r="T871" s="21" t="str">
        <f>IF(T_Channel[[#This Row],[Check]]&lt;&gt;"OK","", T_Channel[[#This Row],[LogFolder]] &amp; "\" &amp; T_Channel[[#This Row],[LogFile]])</f>
        <v/>
      </c>
      <c r="U871" s="21" t="str">
        <f>IF(T_Channel[[#This Row],[Safekeeping of logs]]="","",VLOOKUP(T_Channel[[#This Row],[Safekeeping of logs]],T_List_LogMode[],2,FALSE))</f>
        <v/>
      </c>
      <c r="V8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2" spans="2:22" x14ac:dyDescent="0.25">
      <c r="B872" s="7"/>
      <c r="C872" s="7"/>
      <c r="D872" s="7"/>
      <c r="E872" s="7"/>
      <c r="F872" s="6"/>
      <c r="G872" s="6"/>
      <c r="H8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2" s="22"/>
      <c r="J872" s="7"/>
      <c r="K872" s="43"/>
      <c r="L8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2" s="27" t="str">
        <f>IF(T_Channel[[#This Row],[ProviderName]]="","",COUNTIF($L$12:$L$9999,T_Channel[[#This Row],[ProviderName]]))</f>
        <v/>
      </c>
      <c r="N872" s="27" t="str">
        <f>IF(T_Channel[[#This Row],[Query]]="","Empty","Defined")</f>
        <v>Empty</v>
      </c>
      <c r="O87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2" s="21" t="str">
        <f>IF(T_Channel[[#This Row],[Check]]&lt;&gt;"OK","",ReferenceData!$L$5 &amp; "\" &amp; T_Channel[[#This Row],[ChannelNameFolder1]] &amp; "\" &amp; T_Channel[[#This Row],[ChannelNameFolder2]])</f>
        <v/>
      </c>
      <c r="S872" s="21" t="str">
        <f>IF(T_Channel[[#This Row],[Check]]&lt;&gt;"OK","", T_Channel[[#This Row],[ChannelSymbol]] &amp; ".evtx" )</f>
        <v/>
      </c>
      <c r="T872" s="21" t="str">
        <f>IF(T_Channel[[#This Row],[Check]]&lt;&gt;"OK","", T_Channel[[#This Row],[LogFolder]] &amp; "\" &amp; T_Channel[[#This Row],[LogFile]])</f>
        <v/>
      </c>
      <c r="U872" s="21" t="str">
        <f>IF(T_Channel[[#This Row],[Safekeeping of logs]]="","",VLOOKUP(T_Channel[[#This Row],[Safekeeping of logs]],T_List_LogMode[],2,FALSE))</f>
        <v/>
      </c>
      <c r="V8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3" spans="2:22" x14ac:dyDescent="0.25">
      <c r="B873" s="7"/>
      <c r="C873" s="7"/>
      <c r="D873" s="7"/>
      <c r="E873" s="7"/>
      <c r="F873" s="6"/>
      <c r="G873" s="6"/>
      <c r="H8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3" s="22"/>
      <c r="J873" s="7"/>
      <c r="K873" s="43"/>
      <c r="L8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3" s="27" t="str">
        <f>IF(T_Channel[[#This Row],[ProviderName]]="","",COUNTIF($L$12:$L$9999,T_Channel[[#This Row],[ProviderName]]))</f>
        <v/>
      </c>
      <c r="N873" s="27" t="str">
        <f>IF(T_Channel[[#This Row],[Query]]="","Empty","Defined")</f>
        <v>Empty</v>
      </c>
      <c r="O8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3" s="21" t="str">
        <f>IF(T_Channel[[#This Row],[Check]]&lt;&gt;"OK","",ReferenceData!$L$5 &amp; "\" &amp; T_Channel[[#This Row],[ChannelNameFolder1]] &amp; "\" &amp; T_Channel[[#This Row],[ChannelNameFolder2]])</f>
        <v/>
      </c>
      <c r="S873" s="21" t="str">
        <f>IF(T_Channel[[#This Row],[Check]]&lt;&gt;"OK","", T_Channel[[#This Row],[ChannelSymbol]] &amp; ".evtx" )</f>
        <v/>
      </c>
      <c r="T873" s="21" t="str">
        <f>IF(T_Channel[[#This Row],[Check]]&lt;&gt;"OK","", T_Channel[[#This Row],[LogFolder]] &amp; "\" &amp; T_Channel[[#This Row],[LogFile]])</f>
        <v/>
      </c>
      <c r="U873" s="21" t="str">
        <f>IF(T_Channel[[#This Row],[Safekeeping of logs]]="","",VLOOKUP(T_Channel[[#This Row],[Safekeeping of logs]],T_List_LogMode[],2,FALSE))</f>
        <v/>
      </c>
      <c r="V8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4" spans="2:22" x14ac:dyDescent="0.25">
      <c r="B874" s="7"/>
      <c r="C874" s="7"/>
      <c r="D874" s="7"/>
      <c r="E874" s="7"/>
      <c r="F874" s="6"/>
      <c r="G874" s="6"/>
      <c r="H8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4" s="22"/>
      <c r="J874" s="7"/>
      <c r="K874" s="43"/>
      <c r="L8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4" s="27" t="str">
        <f>IF(T_Channel[[#This Row],[ProviderName]]="","",COUNTIF($L$12:$L$9999,T_Channel[[#This Row],[ProviderName]]))</f>
        <v/>
      </c>
      <c r="N874" s="27" t="str">
        <f>IF(T_Channel[[#This Row],[Query]]="","Empty","Defined")</f>
        <v>Empty</v>
      </c>
      <c r="O8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4" s="21" t="str">
        <f>IF(T_Channel[[#This Row],[Check]]&lt;&gt;"OK","",ReferenceData!$L$5 &amp; "\" &amp; T_Channel[[#This Row],[ChannelNameFolder1]] &amp; "\" &amp; T_Channel[[#This Row],[ChannelNameFolder2]])</f>
        <v/>
      </c>
      <c r="S874" s="21" t="str">
        <f>IF(T_Channel[[#This Row],[Check]]&lt;&gt;"OK","", T_Channel[[#This Row],[ChannelSymbol]] &amp; ".evtx" )</f>
        <v/>
      </c>
      <c r="T874" s="21" t="str">
        <f>IF(T_Channel[[#This Row],[Check]]&lt;&gt;"OK","", T_Channel[[#This Row],[LogFolder]] &amp; "\" &amp; T_Channel[[#This Row],[LogFile]])</f>
        <v/>
      </c>
      <c r="U874" s="21" t="str">
        <f>IF(T_Channel[[#This Row],[Safekeeping of logs]]="","",VLOOKUP(T_Channel[[#This Row],[Safekeeping of logs]],T_List_LogMode[],2,FALSE))</f>
        <v/>
      </c>
      <c r="V8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5" spans="2:22" x14ac:dyDescent="0.25">
      <c r="B875" s="7"/>
      <c r="C875" s="7"/>
      <c r="D875" s="7"/>
      <c r="E875" s="7"/>
      <c r="F875" s="6"/>
      <c r="G875" s="6"/>
      <c r="H8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5" s="22"/>
      <c r="J875" s="7"/>
      <c r="K875" s="43"/>
      <c r="L8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5" s="27" t="str">
        <f>IF(T_Channel[[#This Row],[ProviderName]]="","",COUNTIF($L$12:$L$9999,T_Channel[[#This Row],[ProviderName]]))</f>
        <v/>
      </c>
      <c r="N875" s="27" t="str">
        <f>IF(T_Channel[[#This Row],[Query]]="","Empty","Defined")</f>
        <v>Empty</v>
      </c>
      <c r="O8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5" s="21" t="str">
        <f>IF(T_Channel[[#This Row],[Check]]&lt;&gt;"OK","",ReferenceData!$L$5 &amp; "\" &amp; T_Channel[[#This Row],[ChannelNameFolder1]] &amp; "\" &amp; T_Channel[[#This Row],[ChannelNameFolder2]])</f>
        <v/>
      </c>
      <c r="S875" s="21" t="str">
        <f>IF(T_Channel[[#This Row],[Check]]&lt;&gt;"OK","", T_Channel[[#This Row],[ChannelSymbol]] &amp; ".evtx" )</f>
        <v/>
      </c>
      <c r="T875" s="21" t="str">
        <f>IF(T_Channel[[#This Row],[Check]]&lt;&gt;"OK","", T_Channel[[#This Row],[LogFolder]] &amp; "\" &amp; T_Channel[[#This Row],[LogFile]])</f>
        <v/>
      </c>
      <c r="U875" s="21" t="str">
        <f>IF(T_Channel[[#This Row],[Safekeeping of logs]]="","",VLOOKUP(T_Channel[[#This Row],[Safekeeping of logs]],T_List_LogMode[],2,FALSE))</f>
        <v/>
      </c>
      <c r="V8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6" spans="2:22" x14ac:dyDescent="0.25">
      <c r="B876" s="7"/>
      <c r="C876" s="7"/>
      <c r="D876" s="7"/>
      <c r="E876" s="7"/>
      <c r="F876" s="6"/>
      <c r="G876" s="6"/>
      <c r="H8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6" s="22"/>
      <c r="J876" s="7"/>
      <c r="K876" s="43"/>
      <c r="L8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6" s="27" t="str">
        <f>IF(T_Channel[[#This Row],[ProviderName]]="","",COUNTIF($L$12:$L$9999,T_Channel[[#This Row],[ProviderName]]))</f>
        <v/>
      </c>
      <c r="N876" s="27" t="str">
        <f>IF(T_Channel[[#This Row],[Query]]="","Empty","Defined")</f>
        <v>Empty</v>
      </c>
      <c r="O8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6" s="21" t="str">
        <f>IF(T_Channel[[#This Row],[Check]]&lt;&gt;"OK","",ReferenceData!$L$5 &amp; "\" &amp; T_Channel[[#This Row],[ChannelNameFolder1]] &amp; "\" &amp; T_Channel[[#This Row],[ChannelNameFolder2]])</f>
        <v/>
      </c>
      <c r="S876" s="21" t="str">
        <f>IF(T_Channel[[#This Row],[Check]]&lt;&gt;"OK","", T_Channel[[#This Row],[ChannelSymbol]] &amp; ".evtx" )</f>
        <v/>
      </c>
      <c r="T876" s="21" t="str">
        <f>IF(T_Channel[[#This Row],[Check]]&lt;&gt;"OK","", T_Channel[[#This Row],[LogFolder]] &amp; "\" &amp; T_Channel[[#This Row],[LogFile]])</f>
        <v/>
      </c>
      <c r="U876" s="21" t="str">
        <f>IF(T_Channel[[#This Row],[Safekeeping of logs]]="","",VLOOKUP(T_Channel[[#This Row],[Safekeeping of logs]],T_List_LogMode[],2,FALSE))</f>
        <v/>
      </c>
      <c r="V8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7" spans="2:22" x14ac:dyDescent="0.25">
      <c r="B877" s="7"/>
      <c r="C877" s="7"/>
      <c r="D877" s="7"/>
      <c r="E877" s="7"/>
      <c r="F877" s="6"/>
      <c r="G877" s="6"/>
      <c r="H8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7" s="22"/>
      <c r="J877" s="7"/>
      <c r="K877" s="43"/>
      <c r="L8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7" s="27" t="str">
        <f>IF(T_Channel[[#This Row],[ProviderName]]="","",COUNTIF($L$12:$L$9999,T_Channel[[#This Row],[ProviderName]]))</f>
        <v/>
      </c>
      <c r="N877" s="27" t="str">
        <f>IF(T_Channel[[#This Row],[Query]]="","Empty","Defined")</f>
        <v>Empty</v>
      </c>
      <c r="O8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7" s="21" t="str">
        <f>IF(T_Channel[[#This Row],[Check]]&lt;&gt;"OK","",ReferenceData!$L$5 &amp; "\" &amp; T_Channel[[#This Row],[ChannelNameFolder1]] &amp; "\" &amp; T_Channel[[#This Row],[ChannelNameFolder2]])</f>
        <v/>
      </c>
      <c r="S877" s="21" t="str">
        <f>IF(T_Channel[[#This Row],[Check]]&lt;&gt;"OK","", T_Channel[[#This Row],[ChannelSymbol]] &amp; ".evtx" )</f>
        <v/>
      </c>
      <c r="T877" s="21" t="str">
        <f>IF(T_Channel[[#This Row],[Check]]&lt;&gt;"OK","", T_Channel[[#This Row],[LogFolder]] &amp; "\" &amp; T_Channel[[#This Row],[LogFile]])</f>
        <v/>
      </c>
      <c r="U877" s="21" t="str">
        <f>IF(T_Channel[[#This Row],[Safekeeping of logs]]="","",VLOOKUP(T_Channel[[#This Row],[Safekeeping of logs]],T_List_LogMode[],2,FALSE))</f>
        <v/>
      </c>
      <c r="V8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8" spans="2:22" x14ac:dyDescent="0.25">
      <c r="B878" s="7"/>
      <c r="C878" s="7"/>
      <c r="D878" s="7"/>
      <c r="E878" s="7"/>
      <c r="F878" s="6"/>
      <c r="G878" s="6"/>
      <c r="H8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8" s="22"/>
      <c r="J878" s="7"/>
      <c r="K878" s="43"/>
      <c r="L8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8" s="27" t="str">
        <f>IF(T_Channel[[#This Row],[ProviderName]]="","",COUNTIF($L$12:$L$9999,T_Channel[[#This Row],[ProviderName]]))</f>
        <v/>
      </c>
      <c r="N878" s="27" t="str">
        <f>IF(T_Channel[[#This Row],[Query]]="","Empty","Defined")</f>
        <v>Empty</v>
      </c>
      <c r="O8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8" s="21" t="str">
        <f>IF(T_Channel[[#This Row],[Check]]&lt;&gt;"OK","",ReferenceData!$L$5 &amp; "\" &amp; T_Channel[[#This Row],[ChannelNameFolder1]] &amp; "\" &amp; T_Channel[[#This Row],[ChannelNameFolder2]])</f>
        <v/>
      </c>
      <c r="S878" s="21" t="str">
        <f>IF(T_Channel[[#This Row],[Check]]&lt;&gt;"OK","", T_Channel[[#This Row],[ChannelSymbol]] &amp; ".evtx" )</f>
        <v/>
      </c>
      <c r="T878" s="21" t="str">
        <f>IF(T_Channel[[#This Row],[Check]]&lt;&gt;"OK","", T_Channel[[#This Row],[LogFolder]] &amp; "\" &amp; T_Channel[[#This Row],[LogFile]])</f>
        <v/>
      </c>
      <c r="U878" s="21" t="str">
        <f>IF(T_Channel[[#This Row],[Safekeeping of logs]]="","",VLOOKUP(T_Channel[[#This Row],[Safekeeping of logs]],T_List_LogMode[],2,FALSE))</f>
        <v/>
      </c>
      <c r="V8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79" spans="2:22" x14ac:dyDescent="0.25">
      <c r="B879" s="7"/>
      <c r="C879" s="7"/>
      <c r="D879" s="7"/>
      <c r="E879" s="7"/>
      <c r="F879" s="6"/>
      <c r="G879" s="6"/>
      <c r="H8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79" s="22"/>
      <c r="J879" s="7"/>
      <c r="K879" s="43"/>
      <c r="L8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79" s="27" t="str">
        <f>IF(T_Channel[[#This Row],[ProviderName]]="","",COUNTIF($L$12:$L$9999,T_Channel[[#This Row],[ProviderName]]))</f>
        <v/>
      </c>
      <c r="N879" s="27" t="str">
        <f>IF(T_Channel[[#This Row],[Query]]="","Empty","Defined")</f>
        <v>Empty</v>
      </c>
      <c r="O8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7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79" s="21" t="str">
        <f>IF(T_Channel[[#This Row],[Check]]&lt;&gt;"OK","",ReferenceData!$L$5 &amp; "\" &amp; T_Channel[[#This Row],[ChannelNameFolder1]] &amp; "\" &amp; T_Channel[[#This Row],[ChannelNameFolder2]])</f>
        <v/>
      </c>
      <c r="S879" s="21" t="str">
        <f>IF(T_Channel[[#This Row],[Check]]&lt;&gt;"OK","", T_Channel[[#This Row],[ChannelSymbol]] &amp; ".evtx" )</f>
        <v/>
      </c>
      <c r="T879" s="21" t="str">
        <f>IF(T_Channel[[#This Row],[Check]]&lt;&gt;"OK","", T_Channel[[#This Row],[LogFolder]] &amp; "\" &amp; T_Channel[[#This Row],[LogFile]])</f>
        <v/>
      </c>
      <c r="U879" s="21" t="str">
        <f>IF(T_Channel[[#This Row],[Safekeeping of logs]]="","",VLOOKUP(T_Channel[[#This Row],[Safekeeping of logs]],T_List_LogMode[],2,FALSE))</f>
        <v/>
      </c>
      <c r="V8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0" spans="2:22" x14ac:dyDescent="0.25">
      <c r="B880" s="7"/>
      <c r="C880" s="7"/>
      <c r="D880" s="7"/>
      <c r="E880" s="7"/>
      <c r="F880" s="6"/>
      <c r="G880" s="6"/>
      <c r="H8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0" s="22"/>
      <c r="J880" s="7"/>
      <c r="K880" s="43"/>
      <c r="L8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0" s="27" t="str">
        <f>IF(T_Channel[[#This Row],[ProviderName]]="","",COUNTIF($L$12:$L$9999,T_Channel[[#This Row],[ProviderName]]))</f>
        <v/>
      </c>
      <c r="N880" s="27" t="str">
        <f>IF(T_Channel[[#This Row],[Query]]="","Empty","Defined")</f>
        <v>Empty</v>
      </c>
      <c r="O8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0" s="21" t="str">
        <f>IF(T_Channel[[#This Row],[Check]]&lt;&gt;"OK","",ReferenceData!$L$5 &amp; "\" &amp; T_Channel[[#This Row],[ChannelNameFolder1]] &amp; "\" &amp; T_Channel[[#This Row],[ChannelNameFolder2]])</f>
        <v/>
      </c>
      <c r="S880" s="21" t="str">
        <f>IF(T_Channel[[#This Row],[Check]]&lt;&gt;"OK","", T_Channel[[#This Row],[ChannelSymbol]] &amp; ".evtx" )</f>
        <v/>
      </c>
      <c r="T880" s="21" t="str">
        <f>IF(T_Channel[[#This Row],[Check]]&lt;&gt;"OK","", T_Channel[[#This Row],[LogFolder]] &amp; "\" &amp; T_Channel[[#This Row],[LogFile]])</f>
        <v/>
      </c>
      <c r="U880" s="21" t="str">
        <f>IF(T_Channel[[#This Row],[Safekeeping of logs]]="","",VLOOKUP(T_Channel[[#This Row],[Safekeeping of logs]],T_List_LogMode[],2,FALSE))</f>
        <v/>
      </c>
      <c r="V8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1" spans="2:22" x14ac:dyDescent="0.25">
      <c r="B881" s="7"/>
      <c r="C881" s="7"/>
      <c r="D881" s="7"/>
      <c r="E881" s="7"/>
      <c r="F881" s="6"/>
      <c r="G881" s="6"/>
      <c r="H8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1" s="22"/>
      <c r="J881" s="7"/>
      <c r="K881" s="43"/>
      <c r="L8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1" s="27" t="str">
        <f>IF(T_Channel[[#This Row],[ProviderName]]="","",COUNTIF($L$12:$L$9999,T_Channel[[#This Row],[ProviderName]]))</f>
        <v/>
      </c>
      <c r="N881" s="27" t="str">
        <f>IF(T_Channel[[#This Row],[Query]]="","Empty","Defined")</f>
        <v>Empty</v>
      </c>
      <c r="O8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1" s="21" t="str">
        <f>IF(T_Channel[[#This Row],[Check]]&lt;&gt;"OK","",ReferenceData!$L$5 &amp; "\" &amp; T_Channel[[#This Row],[ChannelNameFolder1]] &amp; "\" &amp; T_Channel[[#This Row],[ChannelNameFolder2]])</f>
        <v/>
      </c>
      <c r="S881" s="21" t="str">
        <f>IF(T_Channel[[#This Row],[Check]]&lt;&gt;"OK","", T_Channel[[#This Row],[ChannelSymbol]] &amp; ".evtx" )</f>
        <v/>
      </c>
      <c r="T881" s="21" t="str">
        <f>IF(T_Channel[[#This Row],[Check]]&lt;&gt;"OK","", T_Channel[[#This Row],[LogFolder]] &amp; "\" &amp; T_Channel[[#This Row],[LogFile]])</f>
        <v/>
      </c>
      <c r="U881" s="21" t="str">
        <f>IF(T_Channel[[#This Row],[Safekeeping of logs]]="","",VLOOKUP(T_Channel[[#This Row],[Safekeeping of logs]],T_List_LogMode[],2,FALSE))</f>
        <v/>
      </c>
      <c r="V8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2" spans="2:22" x14ac:dyDescent="0.25">
      <c r="B882" s="7"/>
      <c r="C882" s="7"/>
      <c r="D882" s="7"/>
      <c r="E882" s="7"/>
      <c r="F882" s="6"/>
      <c r="G882" s="6"/>
      <c r="H8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2" s="22"/>
      <c r="J882" s="7"/>
      <c r="K882" s="43"/>
      <c r="L8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2" s="27" t="str">
        <f>IF(T_Channel[[#This Row],[ProviderName]]="","",COUNTIF($L$12:$L$9999,T_Channel[[#This Row],[ProviderName]]))</f>
        <v/>
      </c>
      <c r="N882" s="27" t="str">
        <f>IF(T_Channel[[#This Row],[Query]]="","Empty","Defined")</f>
        <v>Empty</v>
      </c>
      <c r="O8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2" s="21" t="str">
        <f>IF(T_Channel[[#This Row],[Check]]&lt;&gt;"OK","",ReferenceData!$L$5 &amp; "\" &amp; T_Channel[[#This Row],[ChannelNameFolder1]] &amp; "\" &amp; T_Channel[[#This Row],[ChannelNameFolder2]])</f>
        <v/>
      </c>
      <c r="S882" s="21" t="str">
        <f>IF(T_Channel[[#This Row],[Check]]&lt;&gt;"OK","", T_Channel[[#This Row],[ChannelSymbol]] &amp; ".evtx" )</f>
        <v/>
      </c>
      <c r="T882" s="21" t="str">
        <f>IF(T_Channel[[#This Row],[Check]]&lt;&gt;"OK","", T_Channel[[#This Row],[LogFolder]] &amp; "\" &amp; T_Channel[[#This Row],[LogFile]])</f>
        <v/>
      </c>
      <c r="U882" s="21" t="str">
        <f>IF(T_Channel[[#This Row],[Safekeeping of logs]]="","",VLOOKUP(T_Channel[[#This Row],[Safekeeping of logs]],T_List_LogMode[],2,FALSE))</f>
        <v/>
      </c>
      <c r="V8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3" spans="2:22" x14ac:dyDescent="0.25">
      <c r="B883" s="7"/>
      <c r="C883" s="7"/>
      <c r="D883" s="7"/>
      <c r="E883" s="7"/>
      <c r="F883" s="6"/>
      <c r="G883" s="6"/>
      <c r="H8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3" s="22"/>
      <c r="J883" s="7"/>
      <c r="K883" s="43"/>
      <c r="L8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3" s="27" t="str">
        <f>IF(T_Channel[[#This Row],[ProviderName]]="","",COUNTIF($L$12:$L$9999,T_Channel[[#This Row],[ProviderName]]))</f>
        <v/>
      </c>
      <c r="N883" s="27" t="str">
        <f>IF(T_Channel[[#This Row],[Query]]="","Empty","Defined")</f>
        <v>Empty</v>
      </c>
      <c r="O8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3" s="21" t="str">
        <f>IF(T_Channel[[#This Row],[Check]]&lt;&gt;"OK","",ReferenceData!$L$5 &amp; "\" &amp; T_Channel[[#This Row],[ChannelNameFolder1]] &amp; "\" &amp; T_Channel[[#This Row],[ChannelNameFolder2]])</f>
        <v/>
      </c>
      <c r="S883" s="21" t="str">
        <f>IF(T_Channel[[#This Row],[Check]]&lt;&gt;"OK","", T_Channel[[#This Row],[ChannelSymbol]] &amp; ".evtx" )</f>
        <v/>
      </c>
      <c r="T883" s="21" t="str">
        <f>IF(T_Channel[[#This Row],[Check]]&lt;&gt;"OK","", T_Channel[[#This Row],[LogFolder]] &amp; "\" &amp; T_Channel[[#This Row],[LogFile]])</f>
        <v/>
      </c>
      <c r="U883" s="21" t="str">
        <f>IF(T_Channel[[#This Row],[Safekeeping of logs]]="","",VLOOKUP(T_Channel[[#This Row],[Safekeeping of logs]],T_List_LogMode[],2,FALSE))</f>
        <v/>
      </c>
      <c r="V8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4" spans="2:22" x14ac:dyDescent="0.25">
      <c r="B884" s="7"/>
      <c r="C884" s="7"/>
      <c r="D884" s="7"/>
      <c r="E884" s="7"/>
      <c r="F884" s="6"/>
      <c r="G884" s="6"/>
      <c r="H8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4" s="22"/>
      <c r="J884" s="7"/>
      <c r="K884" s="43"/>
      <c r="L8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4" s="27" t="str">
        <f>IF(T_Channel[[#This Row],[ProviderName]]="","",COUNTIF($L$12:$L$9999,T_Channel[[#This Row],[ProviderName]]))</f>
        <v/>
      </c>
      <c r="N884" s="27" t="str">
        <f>IF(T_Channel[[#This Row],[Query]]="","Empty","Defined")</f>
        <v>Empty</v>
      </c>
      <c r="O8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4" s="21" t="str">
        <f>IF(T_Channel[[#This Row],[Check]]&lt;&gt;"OK","",ReferenceData!$L$5 &amp; "\" &amp; T_Channel[[#This Row],[ChannelNameFolder1]] &amp; "\" &amp; T_Channel[[#This Row],[ChannelNameFolder2]])</f>
        <v/>
      </c>
      <c r="S884" s="21" t="str">
        <f>IF(T_Channel[[#This Row],[Check]]&lt;&gt;"OK","", T_Channel[[#This Row],[ChannelSymbol]] &amp; ".evtx" )</f>
        <v/>
      </c>
      <c r="T884" s="21" t="str">
        <f>IF(T_Channel[[#This Row],[Check]]&lt;&gt;"OK","", T_Channel[[#This Row],[LogFolder]] &amp; "\" &amp; T_Channel[[#This Row],[LogFile]])</f>
        <v/>
      </c>
      <c r="U884" s="21" t="str">
        <f>IF(T_Channel[[#This Row],[Safekeeping of logs]]="","",VLOOKUP(T_Channel[[#This Row],[Safekeeping of logs]],T_List_LogMode[],2,FALSE))</f>
        <v/>
      </c>
      <c r="V8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5" spans="2:22" x14ac:dyDescent="0.25">
      <c r="B885" s="7"/>
      <c r="C885" s="7"/>
      <c r="D885" s="7"/>
      <c r="E885" s="7"/>
      <c r="F885" s="6"/>
      <c r="G885" s="6"/>
      <c r="H8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5" s="22"/>
      <c r="J885" s="7"/>
      <c r="K885" s="43"/>
      <c r="L8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5" s="27" t="str">
        <f>IF(T_Channel[[#This Row],[ProviderName]]="","",COUNTIF($L$12:$L$9999,T_Channel[[#This Row],[ProviderName]]))</f>
        <v/>
      </c>
      <c r="N885" s="27" t="str">
        <f>IF(T_Channel[[#This Row],[Query]]="","Empty","Defined")</f>
        <v>Empty</v>
      </c>
      <c r="O8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5" s="21" t="str">
        <f>IF(T_Channel[[#This Row],[Check]]&lt;&gt;"OK","",ReferenceData!$L$5 &amp; "\" &amp; T_Channel[[#This Row],[ChannelNameFolder1]] &amp; "\" &amp; T_Channel[[#This Row],[ChannelNameFolder2]])</f>
        <v/>
      </c>
      <c r="S885" s="21" t="str">
        <f>IF(T_Channel[[#This Row],[Check]]&lt;&gt;"OK","", T_Channel[[#This Row],[ChannelSymbol]] &amp; ".evtx" )</f>
        <v/>
      </c>
      <c r="T885" s="21" t="str">
        <f>IF(T_Channel[[#This Row],[Check]]&lt;&gt;"OK","", T_Channel[[#This Row],[LogFolder]] &amp; "\" &amp; T_Channel[[#This Row],[LogFile]])</f>
        <v/>
      </c>
      <c r="U885" s="21" t="str">
        <f>IF(T_Channel[[#This Row],[Safekeeping of logs]]="","",VLOOKUP(T_Channel[[#This Row],[Safekeeping of logs]],T_List_LogMode[],2,FALSE))</f>
        <v/>
      </c>
      <c r="V8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6" spans="2:22" x14ac:dyDescent="0.25">
      <c r="B886" s="7"/>
      <c r="C886" s="7"/>
      <c r="D886" s="7"/>
      <c r="E886" s="7"/>
      <c r="F886" s="6"/>
      <c r="G886" s="6"/>
      <c r="H8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6" s="22"/>
      <c r="J886" s="7"/>
      <c r="K886" s="43"/>
      <c r="L8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6" s="27" t="str">
        <f>IF(T_Channel[[#This Row],[ProviderName]]="","",COUNTIF($L$12:$L$9999,T_Channel[[#This Row],[ProviderName]]))</f>
        <v/>
      </c>
      <c r="N886" s="27" t="str">
        <f>IF(T_Channel[[#This Row],[Query]]="","Empty","Defined")</f>
        <v>Empty</v>
      </c>
      <c r="O8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6" s="21" t="str">
        <f>IF(T_Channel[[#This Row],[Check]]&lt;&gt;"OK","",ReferenceData!$L$5 &amp; "\" &amp; T_Channel[[#This Row],[ChannelNameFolder1]] &amp; "\" &amp; T_Channel[[#This Row],[ChannelNameFolder2]])</f>
        <v/>
      </c>
      <c r="S886" s="21" t="str">
        <f>IF(T_Channel[[#This Row],[Check]]&lt;&gt;"OK","", T_Channel[[#This Row],[ChannelSymbol]] &amp; ".evtx" )</f>
        <v/>
      </c>
      <c r="T886" s="21" t="str">
        <f>IF(T_Channel[[#This Row],[Check]]&lt;&gt;"OK","", T_Channel[[#This Row],[LogFolder]] &amp; "\" &amp; T_Channel[[#This Row],[LogFile]])</f>
        <v/>
      </c>
      <c r="U886" s="21" t="str">
        <f>IF(T_Channel[[#This Row],[Safekeeping of logs]]="","",VLOOKUP(T_Channel[[#This Row],[Safekeeping of logs]],T_List_LogMode[],2,FALSE))</f>
        <v/>
      </c>
      <c r="V8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7" spans="2:22" x14ac:dyDescent="0.25">
      <c r="B887" s="7"/>
      <c r="C887" s="7"/>
      <c r="D887" s="7"/>
      <c r="E887" s="7"/>
      <c r="F887" s="6"/>
      <c r="G887" s="6"/>
      <c r="H8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7" s="22"/>
      <c r="J887" s="7"/>
      <c r="K887" s="43"/>
      <c r="L8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7" s="27" t="str">
        <f>IF(T_Channel[[#This Row],[ProviderName]]="","",COUNTIF($L$12:$L$9999,T_Channel[[#This Row],[ProviderName]]))</f>
        <v/>
      </c>
      <c r="N887" s="27" t="str">
        <f>IF(T_Channel[[#This Row],[Query]]="","Empty","Defined")</f>
        <v>Empty</v>
      </c>
      <c r="O88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7" s="21" t="str">
        <f>IF(T_Channel[[#This Row],[Check]]&lt;&gt;"OK","",ReferenceData!$L$5 &amp; "\" &amp; T_Channel[[#This Row],[ChannelNameFolder1]] &amp; "\" &amp; T_Channel[[#This Row],[ChannelNameFolder2]])</f>
        <v/>
      </c>
      <c r="S887" s="21" t="str">
        <f>IF(T_Channel[[#This Row],[Check]]&lt;&gt;"OK","", T_Channel[[#This Row],[ChannelSymbol]] &amp; ".evtx" )</f>
        <v/>
      </c>
      <c r="T887" s="21" t="str">
        <f>IF(T_Channel[[#This Row],[Check]]&lt;&gt;"OK","", T_Channel[[#This Row],[LogFolder]] &amp; "\" &amp; T_Channel[[#This Row],[LogFile]])</f>
        <v/>
      </c>
      <c r="U887" s="21" t="str">
        <f>IF(T_Channel[[#This Row],[Safekeeping of logs]]="","",VLOOKUP(T_Channel[[#This Row],[Safekeeping of logs]],T_List_LogMode[],2,FALSE))</f>
        <v/>
      </c>
      <c r="V8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8" spans="2:22" x14ac:dyDescent="0.25">
      <c r="B888" s="7"/>
      <c r="C888" s="7"/>
      <c r="D888" s="7"/>
      <c r="E888" s="7"/>
      <c r="F888" s="6"/>
      <c r="G888" s="6"/>
      <c r="H8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8" s="22"/>
      <c r="J888" s="7"/>
      <c r="K888" s="43"/>
      <c r="L8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8" s="27" t="str">
        <f>IF(T_Channel[[#This Row],[ProviderName]]="","",COUNTIF($L$12:$L$9999,T_Channel[[#This Row],[ProviderName]]))</f>
        <v/>
      </c>
      <c r="N888" s="27" t="str">
        <f>IF(T_Channel[[#This Row],[Query]]="","Empty","Defined")</f>
        <v>Empty</v>
      </c>
      <c r="O8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8" s="21" t="str">
        <f>IF(T_Channel[[#This Row],[Check]]&lt;&gt;"OK","",ReferenceData!$L$5 &amp; "\" &amp; T_Channel[[#This Row],[ChannelNameFolder1]] &amp; "\" &amp; T_Channel[[#This Row],[ChannelNameFolder2]])</f>
        <v/>
      </c>
      <c r="S888" s="21" t="str">
        <f>IF(T_Channel[[#This Row],[Check]]&lt;&gt;"OK","", T_Channel[[#This Row],[ChannelSymbol]] &amp; ".evtx" )</f>
        <v/>
      </c>
      <c r="T888" s="21" t="str">
        <f>IF(T_Channel[[#This Row],[Check]]&lt;&gt;"OK","", T_Channel[[#This Row],[LogFolder]] &amp; "\" &amp; T_Channel[[#This Row],[LogFile]])</f>
        <v/>
      </c>
      <c r="U888" s="21" t="str">
        <f>IF(T_Channel[[#This Row],[Safekeeping of logs]]="","",VLOOKUP(T_Channel[[#This Row],[Safekeeping of logs]],T_List_LogMode[],2,FALSE))</f>
        <v/>
      </c>
      <c r="V8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89" spans="2:22" x14ac:dyDescent="0.25">
      <c r="B889" s="7"/>
      <c r="C889" s="7"/>
      <c r="D889" s="7"/>
      <c r="E889" s="7"/>
      <c r="F889" s="6"/>
      <c r="G889" s="6"/>
      <c r="H8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89" s="22"/>
      <c r="J889" s="7"/>
      <c r="K889" s="43"/>
      <c r="L8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89" s="27" t="str">
        <f>IF(T_Channel[[#This Row],[ProviderName]]="","",COUNTIF($L$12:$L$9999,T_Channel[[#This Row],[ProviderName]]))</f>
        <v/>
      </c>
      <c r="N889" s="27" t="str">
        <f>IF(T_Channel[[#This Row],[Query]]="","Empty","Defined")</f>
        <v>Empty</v>
      </c>
      <c r="O8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8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89" s="21" t="str">
        <f>IF(T_Channel[[#This Row],[Check]]&lt;&gt;"OK","",ReferenceData!$L$5 &amp; "\" &amp; T_Channel[[#This Row],[ChannelNameFolder1]] &amp; "\" &amp; T_Channel[[#This Row],[ChannelNameFolder2]])</f>
        <v/>
      </c>
      <c r="S889" s="21" t="str">
        <f>IF(T_Channel[[#This Row],[Check]]&lt;&gt;"OK","", T_Channel[[#This Row],[ChannelSymbol]] &amp; ".evtx" )</f>
        <v/>
      </c>
      <c r="T889" s="21" t="str">
        <f>IF(T_Channel[[#This Row],[Check]]&lt;&gt;"OK","", T_Channel[[#This Row],[LogFolder]] &amp; "\" &amp; T_Channel[[#This Row],[LogFile]])</f>
        <v/>
      </c>
      <c r="U889" s="21" t="str">
        <f>IF(T_Channel[[#This Row],[Safekeeping of logs]]="","",VLOOKUP(T_Channel[[#This Row],[Safekeeping of logs]],T_List_LogMode[],2,FALSE))</f>
        <v/>
      </c>
      <c r="V8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0" spans="2:22" x14ac:dyDescent="0.25">
      <c r="B890" s="7"/>
      <c r="C890" s="7"/>
      <c r="D890" s="7"/>
      <c r="E890" s="7"/>
      <c r="F890" s="6"/>
      <c r="G890" s="6"/>
      <c r="H8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0" s="22"/>
      <c r="J890" s="7"/>
      <c r="K890" s="43"/>
      <c r="L8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0" s="27" t="str">
        <f>IF(T_Channel[[#This Row],[ProviderName]]="","",COUNTIF($L$12:$L$9999,T_Channel[[#This Row],[ProviderName]]))</f>
        <v/>
      </c>
      <c r="N890" s="27" t="str">
        <f>IF(T_Channel[[#This Row],[Query]]="","Empty","Defined")</f>
        <v>Empty</v>
      </c>
      <c r="O8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0" s="21" t="str">
        <f>IF(T_Channel[[#This Row],[Check]]&lt;&gt;"OK","",ReferenceData!$L$5 &amp; "\" &amp; T_Channel[[#This Row],[ChannelNameFolder1]] &amp; "\" &amp; T_Channel[[#This Row],[ChannelNameFolder2]])</f>
        <v/>
      </c>
      <c r="S890" s="21" t="str">
        <f>IF(T_Channel[[#This Row],[Check]]&lt;&gt;"OK","", T_Channel[[#This Row],[ChannelSymbol]] &amp; ".evtx" )</f>
        <v/>
      </c>
      <c r="T890" s="21" t="str">
        <f>IF(T_Channel[[#This Row],[Check]]&lt;&gt;"OK","", T_Channel[[#This Row],[LogFolder]] &amp; "\" &amp; T_Channel[[#This Row],[LogFile]])</f>
        <v/>
      </c>
      <c r="U890" s="21" t="str">
        <f>IF(T_Channel[[#This Row],[Safekeeping of logs]]="","",VLOOKUP(T_Channel[[#This Row],[Safekeeping of logs]],T_List_LogMode[],2,FALSE))</f>
        <v/>
      </c>
      <c r="V8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1" spans="2:22" x14ac:dyDescent="0.25">
      <c r="B891" s="7"/>
      <c r="C891" s="7"/>
      <c r="D891" s="7"/>
      <c r="E891" s="7"/>
      <c r="F891" s="6"/>
      <c r="G891" s="6"/>
      <c r="H8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1" s="22"/>
      <c r="J891" s="7"/>
      <c r="K891" s="43"/>
      <c r="L8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1" s="27" t="str">
        <f>IF(T_Channel[[#This Row],[ProviderName]]="","",COUNTIF($L$12:$L$9999,T_Channel[[#This Row],[ProviderName]]))</f>
        <v/>
      </c>
      <c r="N891" s="27" t="str">
        <f>IF(T_Channel[[#This Row],[Query]]="","Empty","Defined")</f>
        <v>Empty</v>
      </c>
      <c r="O8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1" s="21" t="str">
        <f>IF(T_Channel[[#This Row],[Check]]&lt;&gt;"OK","",ReferenceData!$L$5 &amp; "\" &amp; T_Channel[[#This Row],[ChannelNameFolder1]] &amp; "\" &amp; T_Channel[[#This Row],[ChannelNameFolder2]])</f>
        <v/>
      </c>
      <c r="S891" s="21" t="str">
        <f>IF(T_Channel[[#This Row],[Check]]&lt;&gt;"OK","", T_Channel[[#This Row],[ChannelSymbol]] &amp; ".evtx" )</f>
        <v/>
      </c>
      <c r="T891" s="21" t="str">
        <f>IF(T_Channel[[#This Row],[Check]]&lt;&gt;"OK","", T_Channel[[#This Row],[LogFolder]] &amp; "\" &amp; T_Channel[[#This Row],[LogFile]])</f>
        <v/>
      </c>
      <c r="U891" s="21" t="str">
        <f>IF(T_Channel[[#This Row],[Safekeeping of logs]]="","",VLOOKUP(T_Channel[[#This Row],[Safekeeping of logs]],T_List_LogMode[],2,FALSE))</f>
        <v/>
      </c>
      <c r="V8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2" spans="2:22" x14ac:dyDescent="0.25">
      <c r="B892" s="7"/>
      <c r="C892" s="7"/>
      <c r="D892" s="7"/>
      <c r="E892" s="7"/>
      <c r="F892" s="6"/>
      <c r="G892" s="6"/>
      <c r="H8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2" s="22"/>
      <c r="J892" s="7"/>
      <c r="K892" s="43"/>
      <c r="L8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2" s="27" t="str">
        <f>IF(T_Channel[[#This Row],[ProviderName]]="","",COUNTIF($L$12:$L$9999,T_Channel[[#This Row],[ProviderName]]))</f>
        <v/>
      </c>
      <c r="N892" s="27" t="str">
        <f>IF(T_Channel[[#This Row],[Query]]="","Empty","Defined")</f>
        <v>Empty</v>
      </c>
      <c r="O8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2" s="21" t="str">
        <f>IF(T_Channel[[#This Row],[Check]]&lt;&gt;"OK","",ReferenceData!$L$5 &amp; "\" &amp; T_Channel[[#This Row],[ChannelNameFolder1]] &amp; "\" &amp; T_Channel[[#This Row],[ChannelNameFolder2]])</f>
        <v/>
      </c>
      <c r="S892" s="21" t="str">
        <f>IF(T_Channel[[#This Row],[Check]]&lt;&gt;"OK","", T_Channel[[#This Row],[ChannelSymbol]] &amp; ".evtx" )</f>
        <v/>
      </c>
      <c r="T892" s="21" t="str">
        <f>IF(T_Channel[[#This Row],[Check]]&lt;&gt;"OK","", T_Channel[[#This Row],[LogFolder]] &amp; "\" &amp; T_Channel[[#This Row],[LogFile]])</f>
        <v/>
      </c>
      <c r="U892" s="21" t="str">
        <f>IF(T_Channel[[#This Row],[Safekeeping of logs]]="","",VLOOKUP(T_Channel[[#This Row],[Safekeeping of logs]],T_List_LogMode[],2,FALSE))</f>
        <v/>
      </c>
      <c r="V8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3" spans="2:22" x14ac:dyDescent="0.25">
      <c r="B893" s="7"/>
      <c r="C893" s="7"/>
      <c r="D893" s="7"/>
      <c r="E893" s="7"/>
      <c r="F893" s="6"/>
      <c r="G893" s="6"/>
      <c r="H8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3" s="22"/>
      <c r="J893" s="7"/>
      <c r="K893" s="43"/>
      <c r="L8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3" s="27" t="str">
        <f>IF(T_Channel[[#This Row],[ProviderName]]="","",COUNTIF($L$12:$L$9999,T_Channel[[#This Row],[ProviderName]]))</f>
        <v/>
      </c>
      <c r="N893" s="27" t="str">
        <f>IF(T_Channel[[#This Row],[Query]]="","Empty","Defined")</f>
        <v>Empty</v>
      </c>
      <c r="O8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3" s="21" t="str">
        <f>IF(T_Channel[[#This Row],[Check]]&lt;&gt;"OK","",ReferenceData!$L$5 &amp; "\" &amp; T_Channel[[#This Row],[ChannelNameFolder1]] &amp; "\" &amp; T_Channel[[#This Row],[ChannelNameFolder2]])</f>
        <v/>
      </c>
      <c r="S893" s="21" t="str">
        <f>IF(T_Channel[[#This Row],[Check]]&lt;&gt;"OK","", T_Channel[[#This Row],[ChannelSymbol]] &amp; ".evtx" )</f>
        <v/>
      </c>
      <c r="T893" s="21" t="str">
        <f>IF(T_Channel[[#This Row],[Check]]&lt;&gt;"OK","", T_Channel[[#This Row],[LogFolder]] &amp; "\" &amp; T_Channel[[#This Row],[LogFile]])</f>
        <v/>
      </c>
      <c r="U893" s="21" t="str">
        <f>IF(T_Channel[[#This Row],[Safekeeping of logs]]="","",VLOOKUP(T_Channel[[#This Row],[Safekeeping of logs]],T_List_LogMode[],2,FALSE))</f>
        <v/>
      </c>
      <c r="V8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4" spans="2:22" x14ac:dyDescent="0.25">
      <c r="B894" s="7"/>
      <c r="C894" s="7"/>
      <c r="D894" s="7"/>
      <c r="E894" s="7"/>
      <c r="F894" s="6"/>
      <c r="G894" s="6"/>
      <c r="H8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4" s="22"/>
      <c r="J894" s="7"/>
      <c r="K894" s="43"/>
      <c r="L8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4" s="27" t="str">
        <f>IF(T_Channel[[#This Row],[ProviderName]]="","",COUNTIF($L$12:$L$9999,T_Channel[[#This Row],[ProviderName]]))</f>
        <v/>
      </c>
      <c r="N894" s="27" t="str">
        <f>IF(T_Channel[[#This Row],[Query]]="","Empty","Defined")</f>
        <v>Empty</v>
      </c>
      <c r="O8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4" s="21" t="str">
        <f>IF(T_Channel[[#This Row],[Check]]&lt;&gt;"OK","",ReferenceData!$L$5 &amp; "\" &amp; T_Channel[[#This Row],[ChannelNameFolder1]] &amp; "\" &amp; T_Channel[[#This Row],[ChannelNameFolder2]])</f>
        <v/>
      </c>
      <c r="S894" s="21" t="str">
        <f>IF(T_Channel[[#This Row],[Check]]&lt;&gt;"OK","", T_Channel[[#This Row],[ChannelSymbol]] &amp; ".evtx" )</f>
        <v/>
      </c>
      <c r="T894" s="21" t="str">
        <f>IF(T_Channel[[#This Row],[Check]]&lt;&gt;"OK","", T_Channel[[#This Row],[LogFolder]] &amp; "\" &amp; T_Channel[[#This Row],[LogFile]])</f>
        <v/>
      </c>
      <c r="U894" s="21" t="str">
        <f>IF(T_Channel[[#This Row],[Safekeeping of logs]]="","",VLOOKUP(T_Channel[[#This Row],[Safekeeping of logs]],T_List_LogMode[],2,FALSE))</f>
        <v/>
      </c>
      <c r="V8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5" spans="2:22" x14ac:dyDescent="0.25">
      <c r="B895" s="7"/>
      <c r="C895" s="7"/>
      <c r="D895" s="7"/>
      <c r="E895" s="7"/>
      <c r="F895" s="6"/>
      <c r="G895" s="6"/>
      <c r="H8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5" s="22"/>
      <c r="J895" s="7"/>
      <c r="K895" s="43"/>
      <c r="L8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5" s="27" t="str">
        <f>IF(T_Channel[[#This Row],[ProviderName]]="","",COUNTIF($L$12:$L$9999,T_Channel[[#This Row],[ProviderName]]))</f>
        <v/>
      </c>
      <c r="N895" s="27" t="str">
        <f>IF(T_Channel[[#This Row],[Query]]="","Empty","Defined")</f>
        <v>Empty</v>
      </c>
      <c r="O8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5" s="21" t="str">
        <f>IF(T_Channel[[#This Row],[Check]]&lt;&gt;"OK","",ReferenceData!$L$5 &amp; "\" &amp; T_Channel[[#This Row],[ChannelNameFolder1]] &amp; "\" &amp; T_Channel[[#This Row],[ChannelNameFolder2]])</f>
        <v/>
      </c>
      <c r="S895" s="21" t="str">
        <f>IF(T_Channel[[#This Row],[Check]]&lt;&gt;"OK","", T_Channel[[#This Row],[ChannelSymbol]] &amp; ".evtx" )</f>
        <v/>
      </c>
      <c r="T895" s="21" t="str">
        <f>IF(T_Channel[[#This Row],[Check]]&lt;&gt;"OK","", T_Channel[[#This Row],[LogFolder]] &amp; "\" &amp; T_Channel[[#This Row],[LogFile]])</f>
        <v/>
      </c>
      <c r="U895" s="21" t="str">
        <f>IF(T_Channel[[#This Row],[Safekeeping of logs]]="","",VLOOKUP(T_Channel[[#This Row],[Safekeeping of logs]],T_List_LogMode[],2,FALSE))</f>
        <v/>
      </c>
      <c r="V8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6" spans="2:22" x14ac:dyDescent="0.25">
      <c r="B896" s="7"/>
      <c r="C896" s="7"/>
      <c r="D896" s="7"/>
      <c r="E896" s="7"/>
      <c r="F896" s="6"/>
      <c r="G896" s="6"/>
      <c r="H8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6" s="22"/>
      <c r="J896" s="7"/>
      <c r="K896" s="43"/>
      <c r="L8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6" s="27" t="str">
        <f>IF(T_Channel[[#This Row],[ProviderName]]="","",COUNTIF($L$12:$L$9999,T_Channel[[#This Row],[ProviderName]]))</f>
        <v/>
      </c>
      <c r="N896" s="27" t="str">
        <f>IF(T_Channel[[#This Row],[Query]]="","Empty","Defined")</f>
        <v>Empty</v>
      </c>
      <c r="O8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6" s="21" t="str">
        <f>IF(T_Channel[[#This Row],[Check]]&lt;&gt;"OK","",ReferenceData!$L$5 &amp; "\" &amp; T_Channel[[#This Row],[ChannelNameFolder1]] &amp; "\" &amp; T_Channel[[#This Row],[ChannelNameFolder2]])</f>
        <v/>
      </c>
      <c r="S896" s="21" t="str">
        <f>IF(T_Channel[[#This Row],[Check]]&lt;&gt;"OK","", T_Channel[[#This Row],[ChannelSymbol]] &amp; ".evtx" )</f>
        <v/>
      </c>
      <c r="T896" s="21" t="str">
        <f>IF(T_Channel[[#This Row],[Check]]&lt;&gt;"OK","", T_Channel[[#This Row],[LogFolder]] &amp; "\" &amp; T_Channel[[#This Row],[LogFile]])</f>
        <v/>
      </c>
      <c r="U896" s="21" t="str">
        <f>IF(T_Channel[[#This Row],[Safekeeping of logs]]="","",VLOOKUP(T_Channel[[#This Row],[Safekeeping of logs]],T_List_LogMode[],2,FALSE))</f>
        <v/>
      </c>
      <c r="V8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7" spans="2:22" x14ac:dyDescent="0.25">
      <c r="B897" s="7"/>
      <c r="C897" s="7"/>
      <c r="D897" s="7"/>
      <c r="E897" s="7"/>
      <c r="F897" s="6"/>
      <c r="G897" s="6"/>
      <c r="H8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7" s="22"/>
      <c r="J897" s="7"/>
      <c r="K897" s="43"/>
      <c r="L8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7" s="27" t="str">
        <f>IF(T_Channel[[#This Row],[ProviderName]]="","",COUNTIF($L$12:$L$9999,T_Channel[[#This Row],[ProviderName]]))</f>
        <v/>
      </c>
      <c r="N897" s="27" t="str">
        <f>IF(T_Channel[[#This Row],[Query]]="","Empty","Defined")</f>
        <v>Empty</v>
      </c>
      <c r="O8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7" s="21" t="str">
        <f>IF(T_Channel[[#This Row],[Check]]&lt;&gt;"OK","",ReferenceData!$L$5 &amp; "\" &amp; T_Channel[[#This Row],[ChannelNameFolder1]] &amp; "\" &amp; T_Channel[[#This Row],[ChannelNameFolder2]])</f>
        <v/>
      </c>
      <c r="S897" s="21" t="str">
        <f>IF(T_Channel[[#This Row],[Check]]&lt;&gt;"OK","", T_Channel[[#This Row],[ChannelSymbol]] &amp; ".evtx" )</f>
        <v/>
      </c>
      <c r="T897" s="21" t="str">
        <f>IF(T_Channel[[#This Row],[Check]]&lt;&gt;"OK","", T_Channel[[#This Row],[LogFolder]] &amp; "\" &amp; T_Channel[[#This Row],[LogFile]])</f>
        <v/>
      </c>
      <c r="U897" s="21" t="str">
        <f>IF(T_Channel[[#This Row],[Safekeeping of logs]]="","",VLOOKUP(T_Channel[[#This Row],[Safekeeping of logs]],T_List_LogMode[],2,FALSE))</f>
        <v/>
      </c>
      <c r="V8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8" spans="2:22" x14ac:dyDescent="0.25">
      <c r="B898" s="7"/>
      <c r="C898" s="7"/>
      <c r="D898" s="7"/>
      <c r="E898" s="7"/>
      <c r="F898" s="6"/>
      <c r="G898" s="6"/>
      <c r="H8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8" s="22"/>
      <c r="J898" s="7"/>
      <c r="K898" s="43"/>
      <c r="L8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8" s="27" t="str">
        <f>IF(T_Channel[[#This Row],[ProviderName]]="","",COUNTIF($L$12:$L$9999,T_Channel[[#This Row],[ProviderName]]))</f>
        <v/>
      </c>
      <c r="N898" s="27" t="str">
        <f>IF(T_Channel[[#This Row],[Query]]="","Empty","Defined")</f>
        <v>Empty</v>
      </c>
      <c r="O8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8" s="21" t="str">
        <f>IF(T_Channel[[#This Row],[Check]]&lt;&gt;"OK","",ReferenceData!$L$5 &amp; "\" &amp; T_Channel[[#This Row],[ChannelNameFolder1]] &amp; "\" &amp; T_Channel[[#This Row],[ChannelNameFolder2]])</f>
        <v/>
      </c>
      <c r="S898" s="21" t="str">
        <f>IF(T_Channel[[#This Row],[Check]]&lt;&gt;"OK","", T_Channel[[#This Row],[ChannelSymbol]] &amp; ".evtx" )</f>
        <v/>
      </c>
      <c r="T898" s="21" t="str">
        <f>IF(T_Channel[[#This Row],[Check]]&lt;&gt;"OK","", T_Channel[[#This Row],[LogFolder]] &amp; "\" &amp; T_Channel[[#This Row],[LogFile]])</f>
        <v/>
      </c>
      <c r="U898" s="21" t="str">
        <f>IF(T_Channel[[#This Row],[Safekeeping of logs]]="","",VLOOKUP(T_Channel[[#This Row],[Safekeeping of logs]],T_List_LogMode[],2,FALSE))</f>
        <v/>
      </c>
      <c r="V8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899" spans="2:22" x14ac:dyDescent="0.25">
      <c r="B899" s="7"/>
      <c r="C899" s="7"/>
      <c r="D899" s="7"/>
      <c r="E899" s="7"/>
      <c r="F899" s="6"/>
      <c r="G899" s="6"/>
      <c r="H8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899" s="22"/>
      <c r="J899" s="7"/>
      <c r="K899" s="43"/>
      <c r="L8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899" s="27" t="str">
        <f>IF(T_Channel[[#This Row],[ProviderName]]="","",COUNTIF($L$12:$L$9999,T_Channel[[#This Row],[ProviderName]]))</f>
        <v/>
      </c>
      <c r="N899" s="27" t="str">
        <f>IF(T_Channel[[#This Row],[Query]]="","Empty","Defined")</f>
        <v>Empty</v>
      </c>
      <c r="O8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89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8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899" s="21" t="str">
        <f>IF(T_Channel[[#This Row],[Check]]&lt;&gt;"OK","",ReferenceData!$L$5 &amp; "\" &amp; T_Channel[[#This Row],[ChannelNameFolder1]] &amp; "\" &amp; T_Channel[[#This Row],[ChannelNameFolder2]])</f>
        <v/>
      </c>
      <c r="S899" s="21" t="str">
        <f>IF(T_Channel[[#This Row],[Check]]&lt;&gt;"OK","", T_Channel[[#This Row],[ChannelSymbol]] &amp; ".evtx" )</f>
        <v/>
      </c>
      <c r="T899" s="21" t="str">
        <f>IF(T_Channel[[#This Row],[Check]]&lt;&gt;"OK","", T_Channel[[#This Row],[LogFolder]] &amp; "\" &amp; T_Channel[[#This Row],[LogFile]])</f>
        <v/>
      </c>
      <c r="U899" s="21" t="str">
        <f>IF(T_Channel[[#This Row],[Safekeeping of logs]]="","",VLOOKUP(T_Channel[[#This Row],[Safekeeping of logs]],T_List_LogMode[],2,FALSE))</f>
        <v/>
      </c>
      <c r="V8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0" spans="2:22" x14ac:dyDescent="0.25">
      <c r="B900" s="7"/>
      <c r="C900" s="7"/>
      <c r="D900" s="7"/>
      <c r="E900" s="7"/>
      <c r="F900" s="6"/>
      <c r="G900" s="6"/>
      <c r="H9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0" s="22"/>
      <c r="J900" s="7"/>
      <c r="K900" s="43"/>
      <c r="L9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0" s="27" t="str">
        <f>IF(T_Channel[[#This Row],[ProviderName]]="","",COUNTIF($L$12:$L$9999,T_Channel[[#This Row],[ProviderName]]))</f>
        <v/>
      </c>
      <c r="N900" s="27" t="str">
        <f>IF(T_Channel[[#This Row],[Query]]="","Empty","Defined")</f>
        <v>Empty</v>
      </c>
      <c r="O9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0" s="21" t="str">
        <f>IF(T_Channel[[#This Row],[Check]]&lt;&gt;"OK","",ReferenceData!$L$5 &amp; "\" &amp; T_Channel[[#This Row],[ChannelNameFolder1]] &amp; "\" &amp; T_Channel[[#This Row],[ChannelNameFolder2]])</f>
        <v/>
      </c>
      <c r="S900" s="21" t="str">
        <f>IF(T_Channel[[#This Row],[Check]]&lt;&gt;"OK","", T_Channel[[#This Row],[ChannelSymbol]] &amp; ".evtx" )</f>
        <v/>
      </c>
      <c r="T900" s="21" t="str">
        <f>IF(T_Channel[[#This Row],[Check]]&lt;&gt;"OK","", T_Channel[[#This Row],[LogFolder]] &amp; "\" &amp; T_Channel[[#This Row],[LogFile]])</f>
        <v/>
      </c>
      <c r="U900" s="21" t="str">
        <f>IF(T_Channel[[#This Row],[Safekeeping of logs]]="","",VLOOKUP(T_Channel[[#This Row],[Safekeeping of logs]],T_List_LogMode[],2,FALSE))</f>
        <v/>
      </c>
      <c r="V9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1" spans="2:22" x14ac:dyDescent="0.25">
      <c r="B901" s="7"/>
      <c r="C901" s="7"/>
      <c r="D901" s="7"/>
      <c r="E901" s="7"/>
      <c r="F901" s="6"/>
      <c r="G901" s="6"/>
      <c r="H9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1" s="22"/>
      <c r="J901" s="7"/>
      <c r="K901" s="43"/>
      <c r="L9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1" s="27" t="str">
        <f>IF(T_Channel[[#This Row],[ProviderName]]="","",COUNTIF($L$12:$L$9999,T_Channel[[#This Row],[ProviderName]]))</f>
        <v/>
      </c>
      <c r="N901" s="27" t="str">
        <f>IF(T_Channel[[#This Row],[Query]]="","Empty","Defined")</f>
        <v>Empty</v>
      </c>
      <c r="O9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1" s="21" t="str">
        <f>IF(T_Channel[[#This Row],[Check]]&lt;&gt;"OK","",ReferenceData!$L$5 &amp; "\" &amp; T_Channel[[#This Row],[ChannelNameFolder1]] &amp; "\" &amp; T_Channel[[#This Row],[ChannelNameFolder2]])</f>
        <v/>
      </c>
      <c r="S901" s="21" t="str">
        <f>IF(T_Channel[[#This Row],[Check]]&lt;&gt;"OK","", T_Channel[[#This Row],[ChannelSymbol]] &amp; ".evtx" )</f>
        <v/>
      </c>
      <c r="T901" s="21" t="str">
        <f>IF(T_Channel[[#This Row],[Check]]&lt;&gt;"OK","", T_Channel[[#This Row],[LogFolder]] &amp; "\" &amp; T_Channel[[#This Row],[LogFile]])</f>
        <v/>
      </c>
      <c r="U901" s="21" t="str">
        <f>IF(T_Channel[[#This Row],[Safekeeping of logs]]="","",VLOOKUP(T_Channel[[#This Row],[Safekeeping of logs]],T_List_LogMode[],2,FALSE))</f>
        <v/>
      </c>
      <c r="V9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2" spans="2:22" x14ac:dyDescent="0.25">
      <c r="B902" s="7"/>
      <c r="C902" s="7"/>
      <c r="D902" s="7"/>
      <c r="E902" s="7"/>
      <c r="F902" s="6"/>
      <c r="G902" s="6"/>
      <c r="H9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2" s="22"/>
      <c r="J902" s="7"/>
      <c r="K902" s="43"/>
      <c r="L9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2" s="27" t="str">
        <f>IF(T_Channel[[#This Row],[ProviderName]]="","",COUNTIF($L$12:$L$9999,T_Channel[[#This Row],[ProviderName]]))</f>
        <v/>
      </c>
      <c r="N902" s="27" t="str">
        <f>IF(T_Channel[[#This Row],[Query]]="","Empty","Defined")</f>
        <v>Empty</v>
      </c>
      <c r="O9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2" s="21" t="str">
        <f>IF(T_Channel[[#This Row],[Check]]&lt;&gt;"OK","",ReferenceData!$L$5 &amp; "\" &amp; T_Channel[[#This Row],[ChannelNameFolder1]] &amp; "\" &amp; T_Channel[[#This Row],[ChannelNameFolder2]])</f>
        <v/>
      </c>
      <c r="S902" s="21" t="str">
        <f>IF(T_Channel[[#This Row],[Check]]&lt;&gt;"OK","", T_Channel[[#This Row],[ChannelSymbol]] &amp; ".evtx" )</f>
        <v/>
      </c>
      <c r="T902" s="21" t="str">
        <f>IF(T_Channel[[#This Row],[Check]]&lt;&gt;"OK","", T_Channel[[#This Row],[LogFolder]] &amp; "\" &amp; T_Channel[[#This Row],[LogFile]])</f>
        <v/>
      </c>
      <c r="U902" s="21" t="str">
        <f>IF(T_Channel[[#This Row],[Safekeeping of logs]]="","",VLOOKUP(T_Channel[[#This Row],[Safekeeping of logs]],T_List_LogMode[],2,FALSE))</f>
        <v/>
      </c>
      <c r="V9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3" spans="2:22" x14ac:dyDescent="0.25">
      <c r="B903" s="7"/>
      <c r="C903" s="7"/>
      <c r="D903" s="7"/>
      <c r="E903" s="7"/>
      <c r="F903" s="6"/>
      <c r="G903" s="6"/>
      <c r="H9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3" s="22"/>
      <c r="J903" s="7"/>
      <c r="K903" s="43"/>
      <c r="L9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3" s="27" t="str">
        <f>IF(T_Channel[[#This Row],[ProviderName]]="","",COUNTIF($L$12:$L$9999,T_Channel[[#This Row],[ProviderName]]))</f>
        <v/>
      </c>
      <c r="N903" s="27" t="str">
        <f>IF(T_Channel[[#This Row],[Query]]="","Empty","Defined")</f>
        <v>Empty</v>
      </c>
      <c r="O9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3" s="21" t="str">
        <f>IF(T_Channel[[#This Row],[Check]]&lt;&gt;"OK","",ReferenceData!$L$5 &amp; "\" &amp; T_Channel[[#This Row],[ChannelNameFolder1]] &amp; "\" &amp; T_Channel[[#This Row],[ChannelNameFolder2]])</f>
        <v/>
      </c>
      <c r="S903" s="21" t="str">
        <f>IF(T_Channel[[#This Row],[Check]]&lt;&gt;"OK","", T_Channel[[#This Row],[ChannelSymbol]] &amp; ".evtx" )</f>
        <v/>
      </c>
      <c r="T903" s="21" t="str">
        <f>IF(T_Channel[[#This Row],[Check]]&lt;&gt;"OK","", T_Channel[[#This Row],[LogFolder]] &amp; "\" &amp; T_Channel[[#This Row],[LogFile]])</f>
        <v/>
      </c>
      <c r="U903" s="21" t="str">
        <f>IF(T_Channel[[#This Row],[Safekeeping of logs]]="","",VLOOKUP(T_Channel[[#This Row],[Safekeeping of logs]],T_List_LogMode[],2,FALSE))</f>
        <v/>
      </c>
      <c r="V9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4" spans="2:22" x14ac:dyDescent="0.25">
      <c r="B904" s="7"/>
      <c r="C904" s="7"/>
      <c r="D904" s="7"/>
      <c r="E904" s="7"/>
      <c r="F904" s="6"/>
      <c r="G904" s="6"/>
      <c r="H9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4" s="22"/>
      <c r="J904" s="7"/>
      <c r="K904" s="43"/>
      <c r="L9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4" s="27" t="str">
        <f>IF(T_Channel[[#This Row],[ProviderName]]="","",COUNTIF($L$12:$L$9999,T_Channel[[#This Row],[ProviderName]]))</f>
        <v/>
      </c>
      <c r="N904" s="27" t="str">
        <f>IF(T_Channel[[#This Row],[Query]]="","Empty","Defined")</f>
        <v>Empty</v>
      </c>
      <c r="O9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4" s="21" t="str">
        <f>IF(T_Channel[[#This Row],[Check]]&lt;&gt;"OK","",ReferenceData!$L$5 &amp; "\" &amp; T_Channel[[#This Row],[ChannelNameFolder1]] &amp; "\" &amp; T_Channel[[#This Row],[ChannelNameFolder2]])</f>
        <v/>
      </c>
      <c r="S904" s="21" t="str">
        <f>IF(T_Channel[[#This Row],[Check]]&lt;&gt;"OK","", T_Channel[[#This Row],[ChannelSymbol]] &amp; ".evtx" )</f>
        <v/>
      </c>
      <c r="T904" s="21" t="str">
        <f>IF(T_Channel[[#This Row],[Check]]&lt;&gt;"OK","", T_Channel[[#This Row],[LogFolder]] &amp; "\" &amp; T_Channel[[#This Row],[LogFile]])</f>
        <v/>
      </c>
      <c r="U904" s="21" t="str">
        <f>IF(T_Channel[[#This Row],[Safekeeping of logs]]="","",VLOOKUP(T_Channel[[#This Row],[Safekeeping of logs]],T_List_LogMode[],2,FALSE))</f>
        <v/>
      </c>
      <c r="V9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5" spans="2:22" x14ac:dyDescent="0.25">
      <c r="B905" s="7"/>
      <c r="C905" s="7"/>
      <c r="D905" s="7"/>
      <c r="E905" s="7"/>
      <c r="F905" s="6"/>
      <c r="G905" s="6"/>
      <c r="H9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5" s="22"/>
      <c r="J905" s="7"/>
      <c r="K905" s="43"/>
      <c r="L9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5" s="27" t="str">
        <f>IF(T_Channel[[#This Row],[ProviderName]]="","",COUNTIF($L$12:$L$9999,T_Channel[[#This Row],[ProviderName]]))</f>
        <v/>
      </c>
      <c r="N905" s="27" t="str">
        <f>IF(T_Channel[[#This Row],[Query]]="","Empty","Defined")</f>
        <v>Empty</v>
      </c>
      <c r="O9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5" s="21" t="str">
        <f>IF(T_Channel[[#This Row],[Check]]&lt;&gt;"OK","",ReferenceData!$L$5 &amp; "\" &amp; T_Channel[[#This Row],[ChannelNameFolder1]] &amp; "\" &amp; T_Channel[[#This Row],[ChannelNameFolder2]])</f>
        <v/>
      </c>
      <c r="S905" s="21" t="str">
        <f>IF(T_Channel[[#This Row],[Check]]&lt;&gt;"OK","", T_Channel[[#This Row],[ChannelSymbol]] &amp; ".evtx" )</f>
        <v/>
      </c>
      <c r="T905" s="21" t="str">
        <f>IF(T_Channel[[#This Row],[Check]]&lt;&gt;"OK","", T_Channel[[#This Row],[LogFolder]] &amp; "\" &amp; T_Channel[[#This Row],[LogFile]])</f>
        <v/>
      </c>
      <c r="U905" s="21" t="str">
        <f>IF(T_Channel[[#This Row],[Safekeeping of logs]]="","",VLOOKUP(T_Channel[[#This Row],[Safekeeping of logs]],T_List_LogMode[],2,FALSE))</f>
        <v/>
      </c>
      <c r="V9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6" spans="2:22" x14ac:dyDescent="0.25">
      <c r="B906" s="7"/>
      <c r="C906" s="7"/>
      <c r="D906" s="7"/>
      <c r="E906" s="7"/>
      <c r="F906" s="6"/>
      <c r="G906" s="6"/>
      <c r="H9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6" s="22"/>
      <c r="J906" s="7"/>
      <c r="K906" s="43"/>
      <c r="L9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6" s="27" t="str">
        <f>IF(T_Channel[[#This Row],[ProviderName]]="","",COUNTIF($L$12:$L$9999,T_Channel[[#This Row],[ProviderName]]))</f>
        <v/>
      </c>
      <c r="N906" s="27" t="str">
        <f>IF(T_Channel[[#This Row],[Query]]="","Empty","Defined")</f>
        <v>Empty</v>
      </c>
      <c r="O9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6" s="21" t="str">
        <f>IF(T_Channel[[#This Row],[Check]]&lt;&gt;"OK","",ReferenceData!$L$5 &amp; "\" &amp; T_Channel[[#This Row],[ChannelNameFolder1]] &amp; "\" &amp; T_Channel[[#This Row],[ChannelNameFolder2]])</f>
        <v/>
      </c>
      <c r="S906" s="21" t="str">
        <f>IF(T_Channel[[#This Row],[Check]]&lt;&gt;"OK","", T_Channel[[#This Row],[ChannelSymbol]] &amp; ".evtx" )</f>
        <v/>
      </c>
      <c r="T906" s="21" t="str">
        <f>IF(T_Channel[[#This Row],[Check]]&lt;&gt;"OK","", T_Channel[[#This Row],[LogFolder]] &amp; "\" &amp; T_Channel[[#This Row],[LogFile]])</f>
        <v/>
      </c>
      <c r="U906" s="21" t="str">
        <f>IF(T_Channel[[#This Row],[Safekeeping of logs]]="","",VLOOKUP(T_Channel[[#This Row],[Safekeeping of logs]],T_List_LogMode[],2,FALSE))</f>
        <v/>
      </c>
      <c r="V9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7" spans="2:22" x14ac:dyDescent="0.25">
      <c r="B907" s="7"/>
      <c r="C907" s="7"/>
      <c r="D907" s="7"/>
      <c r="E907" s="7"/>
      <c r="F907" s="6"/>
      <c r="G907" s="6"/>
      <c r="H9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7" s="22"/>
      <c r="J907" s="7"/>
      <c r="K907" s="43"/>
      <c r="L9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7" s="27" t="str">
        <f>IF(T_Channel[[#This Row],[ProviderName]]="","",COUNTIF($L$12:$L$9999,T_Channel[[#This Row],[ProviderName]]))</f>
        <v/>
      </c>
      <c r="N907" s="27" t="str">
        <f>IF(T_Channel[[#This Row],[Query]]="","Empty","Defined")</f>
        <v>Empty</v>
      </c>
      <c r="O9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7" s="21" t="str">
        <f>IF(T_Channel[[#This Row],[Check]]&lt;&gt;"OK","",ReferenceData!$L$5 &amp; "\" &amp; T_Channel[[#This Row],[ChannelNameFolder1]] &amp; "\" &amp; T_Channel[[#This Row],[ChannelNameFolder2]])</f>
        <v/>
      </c>
      <c r="S907" s="21" t="str">
        <f>IF(T_Channel[[#This Row],[Check]]&lt;&gt;"OK","", T_Channel[[#This Row],[ChannelSymbol]] &amp; ".evtx" )</f>
        <v/>
      </c>
      <c r="T907" s="21" t="str">
        <f>IF(T_Channel[[#This Row],[Check]]&lt;&gt;"OK","", T_Channel[[#This Row],[LogFolder]] &amp; "\" &amp; T_Channel[[#This Row],[LogFile]])</f>
        <v/>
      </c>
      <c r="U907" s="21" t="str">
        <f>IF(T_Channel[[#This Row],[Safekeeping of logs]]="","",VLOOKUP(T_Channel[[#This Row],[Safekeeping of logs]],T_List_LogMode[],2,FALSE))</f>
        <v/>
      </c>
      <c r="V9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8" spans="2:22" x14ac:dyDescent="0.25">
      <c r="B908" s="7"/>
      <c r="C908" s="7"/>
      <c r="D908" s="7"/>
      <c r="E908" s="7"/>
      <c r="F908" s="6"/>
      <c r="G908" s="6"/>
      <c r="H9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8" s="22"/>
      <c r="J908" s="7"/>
      <c r="K908" s="43"/>
      <c r="L9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8" s="27" t="str">
        <f>IF(T_Channel[[#This Row],[ProviderName]]="","",COUNTIF($L$12:$L$9999,T_Channel[[#This Row],[ProviderName]]))</f>
        <v/>
      </c>
      <c r="N908" s="27" t="str">
        <f>IF(T_Channel[[#This Row],[Query]]="","Empty","Defined")</f>
        <v>Empty</v>
      </c>
      <c r="O9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8" s="21" t="str">
        <f>IF(T_Channel[[#This Row],[Check]]&lt;&gt;"OK","",ReferenceData!$L$5 &amp; "\" &amp; T_Channel[[#This Row],[ChannelNameFolder1]] &amp; "\" &amp; T_Channel[[#This Row],[ChannelNameFolder2]])</f>
        <v/>
      </c>
      <c r="S908" s="21" t="str">
        <f>IF(T_Channel[[#This Row],[Check]]&lt;&gt;"OK","", T_Channel[[#This Row],[ChannelSymbol]] &amp; ".evtx" )</f>
        <v/>
      </c>
      <c r="T908" s="21" t="str">
        <f>IF(T_Channel[[#This Row],[Check]]&lt;&gt;"OK","", T_Channel[[#This Row],[LogFolder]] &amp; "\" &amp; T_Channel[[#This Row],[LogFile]])</f>
        <v/>
      </c>
      <c r="U908" s="21" t="str">
        <f>IF(T_Channel[[#This Row],[Safekeeping of logs]]="","",VLOOKUP(T_Channel[[#This Row],[Safekeeping of logs]],T_List_LogMode[],2,FALSE))</f>
        <v/>
      </c>
      <c r="V9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09" spans="2:22" x14ac:dyDescent="0.25">
      <c r="B909" s="7"/>
      <c r="C909" s="7"/>
      <c r="D909" s="7"/>
      <c r="E909" s="7"/>
      <c r="F909" s="6"/>
      <c r="G909" s="6"/>
      <c r="H9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09" s="22"/>
      <c r="J909" s="7"/>
      <c r="K909" s="43"/>
      <c r="L9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09" s="27" t="str">
        <f>IF(T_Channel[[#This Row],[ProviderName]]="","",COUNTIF($L$12:$L$9999,T_Channel[[#This Row],[ProviderName]]))</f>
        <v/>
      </c>
      <c r="N909" s="27" t="str">
        <f>IF(T_Channel[[#This Row],[Query]]="","Empty","Defined")</f>
        <v>Empty</v>
      </c>
      <c r="O9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0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09" s="21" t="str">
        <f>IF(T_Channel[[#This Row],[Check]]&lt;&gt;"OK","",ReferenceData!$L$5 &amp; "\" &amp; T_Channel[[#This Row],[ChannelNameFolder1]] &amp; "\" &amp; T_Channel[[#This Row],[ChannelNameFolder2]])</f>
        <v/>
      </c>
      <c r="S909" s="21" t="str">
        <f>IF(T_Channel[[#This Row],[Check]]&lt;&gt;"OK","", T_Channel[[#This Row],[ChannelSymbol]] &amp; ".evtx" )</f>
        <v/>
      </c>
      <c r="T909" s="21" t="str">
        <f>IF(T_Channel[[#This Row],[Check]]&lt;&gt;"OK","", T_Channel[[#This Row],[LogFolder]] &amp; "\" &amp; T_Channel[[#This Row],[LogFile]])</f>
        <v/>
      </c>
      <c r="U909" s="21" t="str">
        <f>IF(T_Channel[[#This Row],[Safekeeping of logs]]="","",VLOOKUP(T_Channel[[#This Row],[Safekeeping of logs]],T_List_LogMode[],2,FALSE))</f>
        <v/>
      </c>
      <c r="V9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0" spans="2:22" x14ac:dyDescent="0.25">
      <c r="B910" s="7"/>
      <c r="C910" s="7"/>
      <c r="D910" s="7"/>
      <c r="E910" s="7"/>
      <c r="F910" s="6"/>
      <c r="G910" s="6"/>
      <c r="H9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0" s="22"/>
      <c r="J910" s="7"/>
      <c r="K910" s="43"/>
      <c r="L9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0" s="27" t="str">
        <f>IF(T_Channel[[#This Row],[ProviderName]]="","",COUNTIF($L$12:$L$9999,T_Channel[[#This Row],[ProviderName]]))</f>
        <v/>
      </c>
      <c r="N910" s="27" t="str">
        <f>IF(T_Channel[[#This Row],[Query]]="","Empty","Defined")</f>
        <v>Empty</v>
      </c>
      <c r="O9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0" s="21" t="str">
        <f>IF(T_Channel[[#This Row],[Check]]&lt;&gt;"OK","",ReferenceData!$L$5 &amp; "\" &amp; T_Channel[[#This Row],[ChannelNameFolder1]] &amp; "\" &amp; T_Channel[[#This Row],[ChannelNameFolder2]])</f>
        <v/>
      </c>
      <c r="S910" s="21" t="str">
        <f>IF(T_Channel[[#This Row],[Check]]&lt;&gt;"OK","", T_Channel[[#This Row],[ChannelSymbol]] &amp; ".evtx" )</f>
        <v/>
      </c>
      <c r="T910" s="21" t="str">
        <f>IF(T_Channel[[#This Row],[Check]]&lt;&gt;"OK","", T_Channel[[#This Row],[LogFolder]] &amp; "\" &amp; T_Channel[[#This Row],[LogFile]])</f>
        <v/>
      </c>
      <c r="U910" s="21" t="str">
        <f>IF(T_Channel[[#This Row],[Safekeeping of logs]]="","",VLOOKUP(T_Channel[[#This Row],[Safekeeping of logs]],T_List_LogMode[],2,FALSE))</f>
        <v/>
      </c>
      <c r="V9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1" spans="2:22" x14ac:dyDescent="0.25">
      <c r="B911" s="7"/>
      <c r="C911" s="7"/>
      <c r="D911" s="7"/>
      <c r="E911" s="7"/>
      <c r="F911" s="6"/>
      <c r="G911" s="6"/>
      <c r="H9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1" s="22"/>
      <c r="J911" s="7"/>
      <c r="K911" s="43"/>
      <c r="L9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1" s="27" t="str">
        <f>IF(T_Channel[[#This Row],[ProviderName]]="","",COUNTIF($L$12:$L$9999,T_Channel[[#This Row],[ProviderName]]))</f>
        <v/>
      </c>
      <c r="N911" s="27" t="str">
        <f>IF(T_Channel[[#This Row],[Query]]="","Empty","Defined")</f>
        <v>Empty</v>
      </c>
      <c r="O9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1" s="21" t="str">
        <f>IF(T_Channel[[#This Row],[Check]]&lt;&gt;"OK","",ReferenceData!$L$5 &amp; "\" &amp; T_Channel[[#This Row],[ChannelNameFolder1]] &amp; "\" &amp; T_Channel[[#This Row],[ChannelNameFolder2]])</f>
        <v/>
      </c>
      <c r="S911" s="21" t="str">
        <f>IF(T_Channel[[#This Row],[Check]]&lt;&gt;"OK","", T_Channel[[#This Row],[ChannelSymbol]] &amp; ".evtx" )</f>
        <v/>
      </c>
      <c r="T911" s="21" t="str">
        <f>IF(T_Channel[[#This Row],[Check]]&lt;&gt;"OK","", T_Channel[[#This Row],[LogFolder]] &amp; "\" &amp; T_Channel[[#This Row],[LogFile]])</f>
        <v/>
      </c>
      <c r="U911" s="21" t="str">
        <f>IF(T_Channel[[#This Row],[Safekeeping of logs]]="","",VLOOKUP(T_Channel[[#This Row],[Safekeeping of logs]],T_List_LogMode[],2,FALSE))</f>
        <v/>
      </c>
      <c r="V9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2" spans="2:22" x14ac:dyDescent="0.25">
      <c r="B912" s="7"/>
      <c r="C912" s="7"/>
      <c r="D912" s="7"/>
      <c r="E912" s="7"/>
      <c r="F912" s="6"/>
      <c r="G912" s="6"/>
      <c r="H9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2" s="22"/>
      <c r="J912" s="7"/>
      <c r="K912" s="43"/>
      <c r="L9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2" s="27" t="str">
        <f>IF(T_Channel[[#This Row],[ProviderName]]="","",COUNTIF($L$12:$L$9999,T_Channel[[#This Row],[ProviderName]]))</f>
        <v/>
      </c>
      <c r="N912" s="27" t="str">
        <f>IF(T_Channel[[#This Row],[Query]]="","Empty","Defined")</f>
        <v>Empty</v>
      </c>
      <c r="O9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2" s="21" t="str">
        <f>IF(T_Channel[[#This Row],[Check]]&lt;&gt;"OK","",ReferenceData!$L$5 &amp; "\" &amp; T_Channel[[#This Row],[ChannelNameFolder1]] &amp; "\" &amp; T_Channel[[#This Row],[ChannelNameFolder2]])</f>
        <v/>
      </c>
      <c r="S912" s="21" t="str">
        <f>IF(T_Channel[[#This Row],[Check]]&lt;&gt;"OK","", T_Channel[[#This Row],[ChannelSymbol]] &amp; ".evtx" )</f>
        <v/>
      </c>
      <c r="T912" s="21" t="str">
        <f>IF(T_Channel[[#This Row],[Check]]&lt;&gt;"OK","", T_Channel[[#This Row],[LogFolder]] &amp; "\" &amp; T_Channel[[#This Row],[LogFile]])</f>
        <v/>
      </c>
      <c r="U912" s="21" t="str">
        <f>IF(T_Channel[[#This Row],[Safekeeping of logs]]="","",VLOOKUP(T_Channel[[#This Row],[Safekeeping of logs]],T_List_LogMode[],2,FALSE))</f>
        <v/>
      </c>
      <c r="V9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3" spans="2:22" x14ac:dyDescent="0.25">
      <c r="B913" s="7"/>
      <c r="C913" s="7"/>
      <c r="D913" s="7"/>
      <c r="E913" s="7"/>
      <c r="F913" s="6"/>
      <c r="G913" s="6"/>
      <c r="H9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3" s="22"/>
      <c r="J913" s="7"/>
      <c r="K913" s="43"/>
      <c r="L9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3" s="27" t="str">
        <f>IF(T_Channel[[#This Row],[ProviderName]]="","",COUNTIF($L$12:$L$9999,T_Channel[[#This Row],[ProviderName]]))</f>
        <v/>
      </c>
      <c r="N913" s="27" t="str">
        <f>IF(T_Channel[[#This Row],[Query]]="","Empty","Defined")</f>
        <v>Empty</v>
      </c>
      <c r="O9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3" s="21" t="str">
        <f>IF(T_Channel[[#This Row],[Check]]&lt;&gt;"OK","",ReferenceData!$L$5 &amp; "\" &amp; T_Channel[[#This Row],[ChannelNameFolder1]] &amp; "\" &amp; T_Channel[[#This Row],[ChannelNameFolder2]])</f>
        <v/>
      </c>
      <c r="S913" s="21" t="str">
        <f>IF(T_Channel[[#This Row],[Check]]&lt;&gt;"OK","", T_Channel[[#This Row],[ChannelSymbol]] &amp; ".evtx" )</f>
        <v/>
      </c>
      <c r="T913" s="21" t="str">
        <f>IF(T_Channel[[#This Row],[Check]]&lt;&gt;"OK","", T_Channel[[#This Row],[LogFolder]] &amp; "\" &amp; T_Channel[[#This Row],[LogFile]])</f>
        <v/>
      </c>
      <c r="U913" s="21" t="str">
        <f>IF(T_Channel[[#This Row],[Safekeeping of logs]]="","",VLOOKUP(T_Channel[[#This Row],[Safekeeping of logs]],T_List_LogMode[],2,FALSE))</f>
        <v/>
      </c>
      <c r="V9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4" spans="2:22" x14ac:dyDescent="0.25">
      <c r="B914" s="7"/>
      <c r="C914" s="7"/>
      <c r="D914" s="7"/>
      <c r="E914" s="7"/>
      <c r="F914" s="6"/>
      <c r="G914" s="6"/>
      <c r="H9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4" s="22"/>
      <c r="J914" s="7"/>
      <c r="K914" s="43"/>
      <c r="L9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4" s="27" t="str">
        <f>IF(T_Channel[[#This Row],[ProviderName]]="","",COUNTIF($L$12:$L$9999,T_Channel[[#This Row],[ProviderName]]))</f>
        <v/>
      </c>
      <c r="N914" s="27" t="str">
        <f>IF(T_Channel[[#This Row],[Query]]="","Empty","Defined")</f>
        <v>Empty</v>
      </c>
      <c r="O9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4" s="21" t="str">
        <f>IF(T_Channel[[#This Row],[Check]]&lt;&gt;"OK","",ReferenceData!$L$5 &amp; "\" &amp; T_Channel[[#This Row],[ChannelNameFolder1]] &amp; "\" &amp; T_Channel[[#This Row],[ChannelNameFolder2]])</f>
        <v/>
      </c>
      <c r="S914" s="21" t="str">
        <f>IF(T_Channel[[#This Row],[Check]]&lt;&gt;"OK","", T_Channel[[#This Row],[ChannelSymbol]] &amp; ".evtx" )</f>
        <v/>
      </c>
      <c r="T914" s="21" t="str">
        <f>IF(T_Channel[[#This Row],[Check]]&lt;&gt;"OK","", T_Channel[[#This Row],[LogFolder]] &amp; "\" &amp; T_Channel[[#This Row],[LogFile]])</f>
        <v/>
      </c>
      <c r="U914" s="21" t="str">
        <f>IF(T_Channel[[#This Row],[Safekeeping of logs]]="","",VLOOKUP(T_Channel[[#This Row],[Safekeeping of logs]],T_List_LogMode[],2,FALSE))</f>
        <v/>
      </c>
      <c r="V9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5" spans="2:22" x14ac:dyDescent="0.25">
      <c r="B915" s="7"/>
      <c r="C915" s="7"/>
      <c r="D915" s="7"/>
      <c r="E915" s="7"/>
      <c r="F915" s="6"/>
      <c r="G915" s="6"/>
      <c r="H9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5" s="22"/>
      <c r="J915" s="7"/>
      <c r="K915" s="43"/>
      <c r="L9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5" s="27" t="str">
        <f>IF(T_Channel[[#This Row],[ProviderName]]="","",COUNTIF($L$12:$L$9999,T_Channel[[#This Row],[ProviderName]]))</f>
        <v/>
      </c>
      <c r="N915" s="27" t="str">
        <f>IF(T_Channel[[#This Row],[Query]]="","Empty","Defined")</f>
        <v>Empty</v>
      </c>
      <c r="O9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5" s="21" t="str">
        <f>IF(T_Channel[[#This Row],[Check]]&lt;&gt;"OK","",ReferenceData!$L$5 &amp; "\" &amp; T_Channel[[#This Row],[ChannelNameFolder1]] &amp; "\" &amp; T_Channel[[#This Row],[ChannelNameFolder2]])</f>
        <v/>
      </c>
      <c r="S915" s="21" t="str">
        <f>IF(T_Channel[[#This Row],[Check]]&lt;&gt;"OK","", T_Channel[[#This Row],[ChannelSymbol]] &amp; ".evtx" )</f>
        <v/>
      </c>
      <c r="T915" s="21" t="str">
        <f>IF(T_Channel[[#This Row],[Check]]&lt;&gt;"OK","", T_Channel[[#This Row],[LogFolder]] &amp; "\" &amp; T_Channel[[#This Row],[LogFile]])</f>
        <v/>
      </c>
      <c r="U915" s="21" t="str">
        <f>IF(T_Channel[[#This Row],[Safekeeping of logs]]="","",VLOOKUP(T_Channel[[#This Row],[Safekeeping of logs]],T_List_LogMode[],2,FALSE))</f>
        <v/>
      </c>
      <c r="V9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6" spans="2:22" x14ac:dyDescent="0.25">
      <c r="B916" s="7"/>
      <c r="C916" s="7"/>
      <c r="D916" s="7"/>
      <c r="E916" s="7"/>
      <c r="F916" s="6"/>
      <c r="G916" s="6"/>
      <c r="H9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6" s="22"/>
      <c r="J916" s="7"/>
      <c r="K916" s="43"/>
      <c r="L9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6" s="27" t="str">
        <f>IF(T_Channel[[#This Row],[ProviderName]]="","",COUNTIF($L$12:$L$9999,T_Channel[[#This Row],[ProviderName]]))</f>
        <v/>
      </c>
      <c r="N916" s="27" t="str">
        <f>IF(T_Channel[[#This Row],[Query]]="","Empty","Defined")</f>
        <v>Empty</v>
      </c>
      <c r="O9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6" s="21" t="str">
        <f>IF(T_Channel[[#This Row],[Check]]&lt;&gt;"OK","",ReferenceData!$L$5 &amp; "\" &amp; T_Channel[[#This Row],[ChannelNameFolder1]] &amp; "\" &amp; T_Channel[[#This Row],[ChannelNameFolder2]])</f>
        <v/>
      </c>
      <c r="S916" s="21" t="str">
        <f>IF(T_Channel[[#This Row],[Check]]&lt;&gt;"OK","", T_Channel[[#This Row],[ChannelSymbol]] &amp; ".evtx" )</f>
        <v/>
      </c>
      <c r="T916" s="21" t="str">
        <f>IF(T_Channel[[#This Row],[Check]]&lt;&gt;"OK","", T_Channel[[#This Row],[LogFolder]] &amp; "\" &amp; T_Channel[[#This Row],[LogFile]])</f>
        <v/>
      </c>
      <c r="U916" s="21" t="str">
        <f>IF(T_Channel[[#This Row],[Safekeeping of logs]]="","",VLOOKUP(T_Channel[[#This Row],[Safekeeping of logs]],T_List_LogMode[],2,FALSE))</f>
        <v/>
      </c>
      <c r="V9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7" spans="2:22" x14ac:dyDescent="0.25">
      <c r="B917" s="7"/>
      <c r="C917" s="7"/>
      <c r="D917" s="7"/>
      <c r="E917" s="7"/>
      <c r="F917" s="6"/>
      <c r="G917" s="6"/>
      <c r="H9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7" s="22"/>
      <c r="J917" s="7"/>
      <c r="K917" s="43"/>
      <c r="L9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7" s="27" t="str">
        <f>IF(T_Channel[[#This Row],[ProviderName]]="","",COUNTIF($L$12:$L$9999,T_Channel[[#This Row],[ProviderName]]))</f>
        <v/>
      </c>
      <c r="N917" s="27" t="str">
        <f>IF(T_Channel[[#This Row],[Query]]="","Empty","Defined")</f>
        <v>Empty</v>
      </c>
      <c r="O9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7" s="21" t="str">
        <f>IF(T_Channel[[#This Row],[Check]]&lt;&gt;"OK","",ReferenceData!$L$5 &amp; "\" &amp; T_Channel[[#This Row],[ChannelNameFolder1]] &amp; "\" &amp; T_Channel[[#This Row],[ChannelNameFolder2]])</f>
        <v/>
      </c>
      <c r="S917" s="21" t="str">
        <f>IF(T_Channel[[#This Row],[Check]]&lt;&gt;"OK","", T_Channel[[#This Row],[ChannelSymbol]] &amp; ".evtx" )</f>
        <v/>
      </c>
      <c r="T917" s="21" t="str">
        <f>IF(T_Channel[[#This Row],[Check]]&lt;&gt;"OK","", T_Channel[[#This Row],[LogFolder]] &amp; "\" &amp; T_Channel[[#This Row],[LogFile]])</f>
        <v/>
      </c>
      <c r="U917" s="21" t="str">
        <f>IF(T_Channel[[#This Row],[Safekeeping of logs]]="","",VLOOKUP(T_Channel[[#This Row],[Safekeeping of logs]],T_List_LogMode[],2,FALSE))</f>
        <v/>
      </c>
      <c r="V9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8" spans="2:22" x14ac:dyDescent="0.25">
      <c r="B918" s="7"/>
      <c r="C918" s="7"/>
      <c r="D918" s="7"/>
      <c r="E918" s="7"/>
      <c r="F918" s="6"/>
      <c r="G918" s="6"/>
      <c r="H9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8" s="22"/>
      <c r="J918" s="7"/>
      <c r="K918" s="43"/>
      <c r="L9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8" s="27" t="str">
        <f>IF(T_Channel[[#This Row],[ProviderName]]="","",COUNTIF($L$12:$L$9999,T_Channel[[#This Row],[ProviderName]]))</f>
        <v/>
      </c>
      <c r="N918" s="27" t="str">
        <f>IF(T_Channel[[#This Row],[Query]]="","Empty","Defined")</f>
        <v>Empty</v>
      </c>
      <c r="O9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8" s="21" t="str">
        <f>IF(T_Channel[[#This Row],[Check]]&lt;&gt;"OK","",ReferenceData!$L$5 &amp; "\" &amp; T_Channel[[#This Row],[ChannelNameFolder1]] &amp; "\" &amp; T_Channel[[#This Row],[ChannelNameFolder2]])</f>
        <v/>
      </c>
      <c r="S918" s="21" t="str">
        <f>IF(T_Channel[[#This Row],[Check]]&lt;&gt;"OK","", T_Channel[[#This Row],[ChannelSymbol]] &amp; ".evtx" )</f>
        <v/>
      </c>
      <c r="T918" s="21" t="str">
        <f>IF(T_Channel[[#This Row],[Check]]&lt;&gt;"OK","", T_Channel[[#This Row],[LogFolder]] &amp; "\" &amp; T_Channel[[#This Row],[LogFile]])</f>
        <v/>
      </c>
      <c r="U918" s="21" t="str">
        <f>IF(T_Channel[[#This Row],[Safekeeping of logs]]="","",VLOOKUP(T_Channel[[#This Row],[Safekeeping of logs]],T_List_LogMode[],2,FALSE))</f>
        <v/>
      </c>
      <c r="V9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19" spans="2:22" x14ac:dyDescent="0.25">
      <c r="B919" s="7"/>
      <c r="C919" s="7"/>
      <c r="D919" s="7"/>
      <c r="E919" s="7"/>
      <c r="F919" s="6"/>
      <c r="G919" s="6"/>
      <c r="H9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19" s="22"/>
      <c r="J919" s="7"/>
      <c r="K919" s="43"/>
      <c r="L9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19" s="27" t="str">
        <f>IF(T_Channel[[#This Row],[ProviderName]]="","",COUNTIF($L$12:$L$9999,T_Channel[[#This Row],[ProviderName]]))</f>
        <v/>
      </c>
      <c r="N919" s="27" t="str">
        <f>IF(T_Channel[[#This Row],[Query]]="","Empty","Defined")</f>
        <v>Empty</v>
      </c>
      <c r="O9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19" s="21" t="str">
        <f>IF(T_Channel[[#This Row],[Check]]&lt;&gt;"OK","",ReferenceData!$L$5 &amp; "\" &amp; T_Channel[[#This Row],[ChannelNameFolder1]] &amp; "\" &amp; T_Channel[[#This Row],[ChannelNameFolder2]])</f>
        <v/>
      </c>
      <c r="S919" s="21" t="str">
        <f>IF(T_Channel[[#This Row],[Check]]&lt;&gt;"OK","", T_Channel[[#This Row],[ChannelSymbol]] &amp; ".evtx" )</f>
        <v/>
      </c>
      <c r="T919" s="21" t="str">
        <f>IF(T_Channel[[#This Row],[Check]]&lt;&gt;"OK","", T_Channel[[#This Row],[LogFolder]] &amp; "\" &amp; T_Channel[[#This Row],[LogFile]])</f>
        <v/>
      </c>
      <c r="U919" s="21" t="str">
        <f>IF(T_Channel[[#This Row],[Safekeeping of logs]]="","",VLOOKUP(T_Channel[[#This Row],[Safekeeping of logs]],T_List_LogMode[],2,FALSE))</f>
        <v/>
      </c>
      <c r="V9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0" spans="2:22" x14ac:dyDescent="0.25">
      <c r="B920" s="7"/>
      <c r="C920" s="7"/>
      <c r="D920" s="7"/>
      <c r="E920" s="7"/>
      <c r="F920" s="6"/>
      <c r="G920" s="6"/>
      <c r="H9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0" s="22"/>
      <c r="J920" s="7"/>
      <c r="K920" s="43"/>
      <c r="L9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0" s="27" t="str">
        <f>IF(T_Channel[[#This Row],[ProviderName]]="","",COUNTIF($L$12:$L$9999,T_Channel[[#This Row],[ProviderName]]))</f>
        <v/>
      </c>
      <c r="N920" s="27" t="str">
        <f>IF(T_Channel[[#This Row],[Query]]="","Empty","Defined")</f>
        <v>Empty</v>
      </c>
      <c r="O9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0" s="21" t="str">
        <f>IF(T_Channel[[#This Row],[Check]]&lt;&gt;"OK","",ReferenceData!$L$5 &amp; "\" &amp; T_Channel[[#This Row],[ChannelNameFolder1]] &amp; "\" &amp; T_Channel[[#This Row],[ChannelNameFolder2]])</f>
        <v/>
      </c>
      <c r="S920" s="21" t="str">
        <f>IF(T_Channel[[#This Row],[Check]]&lt;&gt;"OK","", T_Channel[[#This Row],[ChannelSymbol]] &amp; ".evtx" )</f>
        <v/>
      </c>
      <c r="T920" s="21" t="str">
        <f>IF(T_Channel[[#This Row],[Check]]&lt;&gt;"OK","", T_Channel[[#This Row],[LogFolder]] &amp; "\" &amp; T_Channel[[#This Row],[LogFile]])</f>
        <v/>
      </c>
      <c r="U920" s="21" t="str">
        <f>IF(T_Channel[[#This Row],[Safekeeping of logs]]="","",VLOOKUP(T_Channel[[#This Row],[Safekeeping of logs]],T_List_LogMode[],2,FALSE))</f>
        <v/>
      </c>
      <c r="V9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1" spans="2:22" x14ac:dyDescent="0.25">
      <c r="B921" s="7"/>
      <c r="C921" s="7"/>
      <c r="D921" s="7"/>
      <c r="E921" s="7"/>
      <c r="F921" s="6"/>
      <c r="G921" s="6"/>
      <c r="H9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1" s="22"/>
      <c r="J921" s="7"/>
      <c r="K921" s="43"/>
      <c r="L9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1" s="27" t="str">
        <f>IF(T_Channel[[#This Row],[ProviderName]]="","",COUNTIF($L$12:$L$9999,T_Channel[[#This Row],[ProviderName]]))</f>
        <v/>
      </c>
      <c r="N921" s="27" t="str">
        <f>IF(T_Channel[[#This Row],[Query]]="","Empty","Defined")</f>
        <v>Empty</v>
      </c>
      <c r="O9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1" s="21" t="str">
        <f>IF(T_Channel[[#This Row],[Check]]&lt;&gt;"OK","",ReferenceData!$L$5 &amp; "\" &amp; T_Channel[[#This Row],[ChannelNameFolder1]] &amp; "\" &amp; T_Channel[[#This Row],[ChannelNameFolder2]])</f>
        <v/>
      </c>
      <c r="S921" s="21" t="str">
        <f>IF(T_Channel[[#This Row],[Check]]&lt;&gt;"OK","", T_Channel[[#This Row],[ChannelSymbol]] &amp; ".evtx" )</f>
        <v/>
      </c>
      <c r="T921" s="21" t="str">
        <f>IF(T_Channel[[#This Row],[Check]]&lt;&gt;"OK","", T_Channel[[#This Row],[LogFolder]] &amp; "\" &amp; T_Channel[[#This Row],[LogFile]])</f>
        <v/>
      </c>
      <c r="U921" s="21" t="str">
        <f>IF(T_Channel[[#This Row],[Safekeeping of logs]]="","",VLOOKUP(T_Channel[[#This Row],[Safekeeping of logs]],T_List_LogMode[],2,FALSE))</f>
        <v/>
      </c>
      <c r="V9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2" spans="2:22" x14ac:dyDescent="0.25">
      <c r="B922" s="7"/>
      <c r="C922" s="7"/>
      <c r="D922" s="7"/>
      <c r="E922" s="7"/>
      <c r="F922" s="6"/>
      <c r="G922" s="6"/>
      <c r="H9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2" s="22"/>
      <c r="J922" s="7"/>
      <c r="K922" s="43"/>
      <c r="L9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2" s="27" t="str">
        <f>IF(T_Channel[[#This Row],[ProviderName]]="","",COUNTIF($L$12:$L$9999,T_Channel[[#This Row],[ProviderName]]))</f>
        <v/>
      </c>
      <c r="N922" s="27" t="str">
        <f>IF(T_Channel[[#This Row],[Query]]="","Empty","Defined")</f>
        <v>Empty</v>
      </c>
      <c r="O9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2" s="21" t="str">
        <f>IF(T_Channel[[#This Row],[Check]]&lt;&gt;"OK","",ReferenceData!$L$5 &amp; "\" &amp; T_Channel[[#This Row],[ChannelNameFolder1]] &amp; "\" &amp; T_Channel[[#This Row],[ChannelNameFolder2]])</f>
        <v/>
      </c>
      <c r="S922" s="21" t="str">
        <f>IF(T_Channel[[#This Row],[Check]]&lt;&gt;"OK","", T_Channel[[#This Row],[ChannelSymbol]] &amp; ".evtx" )</f>
        <v/>
      </c>
      <c r="T922" s="21" t="str">
        <f>IF(T_Channel[[#This Row],[Check]]&lt;&gt;"OK","", T_Channel[[#This Row],[LogFolder]] &amp; "\" &amp; T_Channel[[#This Row],[LogFile]])</f>
        <v/>
      </c>
      <c r="U922" s="21" t="str">
        <f>IF(T_Channel[[#This Row],[Safekeeping of logs]]="","",VLOOKUP(T_Channel[[#This Row],[Safekeeping of logs]],T_List_LogMode[],2,FALSE))</f>
        <v/>
      </c>
      <c r="V9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3" spans="2:22" x14ac:dyDescent="0.25">
      <c r="B923" s="7"/>
      <c r="C923" s="7"/>
      <c r="D923" s="7"/>
      <c r="E923" s="7"/>
      <c r="F923" s="6"/>
      <c r="G923" s="6"/>
      <c r="H9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3" s="22"/>
      <c r="J923" s="7"/>
      <c r="K923" s="43"/>
      <c r="L9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3" s="27" t="str">
        <f>IF(T_Channel[[#This Row],[ProviderName]]="","",COUNTIF($L$12:$L$9999,T_Channel[[#This Row],[ProviderName]]))</f>
        <v/>
      </c>
      <c r="N923" s="27" t="str">
        <f>IF(T_Channel[[#This Row],[Query]]="","Empty","Defined")</f>
        <v>Empty</v>
      </c>
      <c r="O9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3" s="21" t="str">
        <f>IF(T_Channel[[#This Row],[Check]]&lt;&gt;"OK","",ReferenceData!$L$5 &amp; "\" &amp; T_Channel[[#This Row],[ChannelNameFolder1]] &amp; "\" &amp; T_Channel[[#This Row],[ChannelNameFolder2]])</f>
        <v/>
      </c>
      <c r="S923" s="21" t="str">
        <f>IF(T_Channel[[#This Row],[Check]]&lt;&gt;"OK","", T_Channel[[#This Row],[ChannelSymbol]] &amp; ".evtx" )</f>
        <v/>
      </c>
      <c r="T923" s="21" t="str">
        <f>IF(T_Channel[[#This Row],[Check]]&lt;&gt;"OK","", T_Channel[[#This Row],[LogFolder]] &amp; "\" &amp; T_Channel[[#This Row],[LogFile]])</f>
        <v/>
      </c>
      <c r="U923" s="21" t="str">
        <f>IF(T_Channel[[#This Row],[Safekeeping of logs]]="","",VLOOKUP(T_Channel[[#This Row],[Safekeeping of logs]],T_List_LogMode[],2,FALSE))</f>
        <v/>
      </c>
      <c r="V9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4" spans="2:22" x14ac:dyDescent="0.25">
      <c r="B924" s="7"/>
      <c r="C924" s="7"/>
      <c r="D924" s="7"/>
      <c r="E924" s="7"/>
      <c r="F924" s="6"/>
      <c r="G924" s="6"/>
      <c r="H9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4" s="22"/>
      <c r="J924" s="7"/>
      <c r="K924" s="43"/>
      <c r="L9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4" s="27" t="str">
        <f>IF(T_Channel[[#This Row],[ProviderName]]="","",COUNTIF($L$12:$L$9999,T_Channel[[#This Row],[ProviderName]]))</f>
        <v/>
      </c>
      <c r="N924" s="27" t="str">
        <f>IF(T_Channel[[#This Row],[Query]]="","Empty","Defined")</f>
        <v>Empty</v>
      </c>
      <c r="O9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4" s="21" t="str">
        <f>IF(T_Channel[[#This Row],[Check]]&lt;&gt;"OK","",ReferenceData!$L$5 &amp; "\" &amp; T_Channel[[#This Row],[ChannelNameFolder1]] &amp; "\" &amp; T_Channel[[#This Row],[ChannelNameFolder2]])</f>
        <v/>
      </c>
      <c r="S924" s="21" t="str">
        <f>IF(T_Channel[[#This Row],[Check]]&lt;&gt;"OK","", T_Channel[[#This Row],[ChannelSymbol]] &amp; ".evtx" )</f>
        <v/>
      </c>
      <c r="T924" s="21" t="str">
        <f>IF(T_Channel[[#This Row],[Check]]&lt;&gt;"OK","", T_Channel[[#This Row],[LogFolder]] &amp; "\" &amp; T_Channel[[#This Row],[LogFile]])</f>
        <v/>
      </c>
      <c r="U924" s="21" t="str">
        <f>IF(T_Channel[[#This Row],[Safekeeping of logs]]="","",VLOOKUP(T_Channel[[#This Row],[Safekeeping of logs]],T_List_LogMode[],2,FALSE))</f>
        <v/>
      </c>
      <c r="V9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5" spans="2:22" x14ac:dyDescent="0.25">
      <c r="B925" s="7"/>
      <c r="C925" s="7"/>
      <c r="D925" s="7"/>
      <c r="E925" s="7"/>
      <c r="F925" s="6"/>
      <c r="G925" s="6"/>
      <c r="H9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5" s="22"/>
      <c r="J925" s="7"/>
      <c r="K925" s="43"/>
      <c r="L9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5" s="27" t="str">
        <f>IF(T_Channel[[#This Row],[ProviderName]]="","",COUNTIF($L$12:$L$9999,T_Channel[[#This Row],[ProviderName]]))</f>
        <v/>
      </c>
      <c r="N925" s="27" t="str">
        <f>IF(T_Channel[[#This Row],[Query]]="","Empty","Defined")</f>
        <v>Empty</v>
      </c>
      <c r="O9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5" s="21" t="str">
        <f>IF(T_Channel[[#This Row],[Check]]&lt;&gt;"OK","",ReferenceData!$L$5 &amp; "\" &amp; T_Channel[[#This Row],[ChannelNameFolder1]] &amp; "\" &amp; T_Channel[[#This Row],[ChannelNameFolder2]])</f>
        <v/>
      </c>
      <c r="S925" s="21" t="str">
        <f>IF(T_Channel[[#This Row],[Check]]&lt;&gt;"OK","", T_Channel[[#This Row],[ChannelSymbol]] &amp; ".evtx" )</f>
        <v/>
      </c>
      <c r="T925" s="21" t="str">
        <f>IF(T_Channel[[#This Row],[Check]]&lt;&gt;"OK","", T_Channel[[#This Row],[LogFolder]] &amp; "\" &amp; T_Channel[[#This Row],[LogFile]])</f>
        <v/>
      </c>
      <c r="U925" s="21" t="str">
        <f>IF(T_Channel[[#This Row],[Safekeeping of logs]]="","",VLOOKUP(T_Channel[[#This Row],[Safekeeping of logs]],T_List_LogMode[],2,FALSE))</f>
        <v/>
      </c>
      <c r="V9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6" spans="2:22" x14ac:dyDescent="0.25">
      <c r="B926" s="7"/>
      <c r="C926" s="7"/>
      <c r="D926" s="7"/>
      <c r="E926" s="7"/>
      <c r="F926" s="6"/>
      <c r="G926" s="6"/>
      <c r="H9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6" s="22"/>
      <c r="J926" s="7"/>
      <c r="K926" s="43"/>
      <c r="L9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6" s="27" t="str">
        <f>IF(T_Channel[[#This Row],[ProviderName]]="","",COUNTIF($L$12:$L$9999,T_Channel[[#This Row],[ProviderName]]))</f>
        <v/>
      </c>
      <c r="N926" s="27" t="str">
        <f>IF(T_Channel[[#This Row],[Query]]="","Empty","Defined")</f>
        <v>Empty</v>
      </c>
      <c r="O9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6" s="21" t="str">
        <f>IF(T_Channel[[#This Row],[Check]]&lt;&gt;"OK","",ReferenceData!$L$5 &amp; "\" &amp; T_Channel[[#This Row],[ChannelNameFolder1]] &amp; "\" &amp; T_Channel[[#This Row],[ChannelNameFolder2]])</f>
        <v/>
      </c>
      <c r="S926" s="21" t="str">
        <f>IF(T_Channel[[#This Row],[Check]]&lt;&gt;"OK","", T_Channel[[#This Row],[ChannelSymbol]] &amp; ".evtx" )</f>
        <v/>
      </c>
      <c r="T926" s="21" t="str">
        <f>IF(T_Channel[[#This Row],[Check]]&lt;&gt;"OK","", T_Channel[[#This Row],[LogFolder]] &amp; "\" &amp; T_Channel[[#This Row],[LogFile]])</f>
        <v/>
      </c>
      <c r="U926" s="21" t="str">
        <f>IF(T_Channel[[#This Row],[Safekeeping of logs]]="","",VLOOKUP(T_Channel[[#This Row],[Safekeeping of logs]],T_List_LogMode[],2,FALSE))</f>
        <v/>
      </c>
      <c r="V9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7" spans="2:22" x14ac:dyDescent="0.25">
      <c r="B927" s="7"/>
      <c r="C927" s="7"/>
      <c r="D927" s="7"/>
      <c r="E927" s="7"/>
      <c r="F927" s="6"/>
      <c r="G927" s="6"/>
      <c r="H9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7" s="22"/>
      <c r="J927" s="7"/>
      <c r="K927" s="43"/>
      <c r="L9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7" s="27" t="str">
        <f>IF(T_Channel[[#This Row],[ProviderName]]="","",COUNTIF($L$12:$L$9999,T_Channel[[#This Row],[ProviderName]]))</f>
        <v/>
      </c>
      <c r="N927" s="27" t="str">
        <f>IF(T_Channel[[#This Row],[Query]]="","Empty","Defined")</f>
        <v>Empty</v>
      </c>
      <c r="O9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7" s="21" t="str">
        <f>IF(T_Channel[[#This Row],[Check]]&lt;&gt;"OK","",ReferenceData!$L$5 &amp; "\" &amp; T_Channel[[#This Row],[ChannelNameFolder1]] &amp; "\" &amp; T_Channel[[#This Row],[ChannelNameFolder2]])</f>
        <v/>
      </c>
      <c r="S927" s="21" t="str">
        <f>IF(T_Channel[[#This Row],[Check]]&lt;&gt;"OK","", T_Channel[[#This Row],[ChannelSymbol]] &amp; ".evtx" )</f>
        <v/>
      </c>
      <c r="T927" s="21" t="str">
        <f>IF(T_Channel[[#This Row],[Check]]&lt;&gt;"OK","", T_Channel[[#This Row],[LogFolder]] &amp; "\" &amp; T_Channel[[#This Row],[LogFile]])</f>
        <v/>
      </c>
      <c r="U927" s="21" t="str">
        <f>IF(T_Channel[[#This Row],[Safekeeping of logs]]="","",VLOOKUP(T_Channel[[#This Row],[Safekeeping of logs]],T_List_LogMode[],2,FALSE))</f>
        <v/>
      </c>
      <c r="V9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8" spans="2:22" x14ac:dyDescent="0.25">
      <c r="B928" s="7"/>
      <c r="C928" s="7"/>
      <c r="D928" s="7"/>
      <c r="E928" s="7"/>
      <c r="F928" s="6"/>
      <c r="G928" s="6"/>
      <c r="H9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8" s="22"/>
      <c r="J928" s="7"/>
      <c r="K928" s="43"/>
      <c r="L9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8" s="27" t="str">
        <f>IF(T_Channel[[#This Row],[ProviderName]]="","",COUNTIF($L$12:$L$9999,T_Channel[[#This Row],[ProviderName]]))</f>
        <v/>
      </c>
      <c r="N928" s="27" t="str">
        <f>IF(T_Channel[[#This Row],[Query]]="","Empty","Defined")</f>
        <v>Empty</v>
      </c>
      <c r="O9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8" s="21" t="str">
        <f>IF(T_Channel[[#This Row],[Check]]&lt;&gt;"OK","",ReferenceData!$L$5 &amp; "\" &amp; T_Channel[[#This Row],[ChannelNameFolder1]] &amp; "\" &amp; T_Channel[[#This Row],[ChannelNameFolder2]])</f>
        <v/>
      </c>
      <c r="S928" s="21" t="str">
        <f>IF(T_Channel[[#This Row],[Check]]&lt;&gt;"OK","", T_Channel[[#This Row],[ChannelSymbol]] &amp; ".evtx" )</f>
        <v/>
      </c>
      <c r="T928" s="21" t="str">
        <f>IF(T_Channel[[#This Row],[Check]]&lt;&gt;"OK","", T_Channel[[#This Row],[LogFolder]] &amp; "\" &amp; T_Channel[[#This Row],[LogFile]])</f>
        <v/>
      </c>
      <c r="U928" s="21" t="str">
        <f>IF(T_Channel[[#This Row],[Safekeeping of logs]]="","",VLOOKUP(T_Channel[[#This Row],[Safekeeping of logs]],T_List_LogMode[],2,FALSE))</f>
        <v/>
      </c>
      <c r="V9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29" spans="2:22" x14ac:dyDescent="0.25">
      <c r="B929" s="7"/>
      <c r="C929" s="7"/>
      <c r="D929" s="7"/>
      <c r="E929" s="7"/>
      <c r="F929" s="6"/>
      <c r="G929" s="6"/>
      <c r="H9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29" s="22"/>
      <c r="J929" s="7"/>
      <c r="K929" s="43"/>
      <c r="L9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29" s="27" t="str">
        <f>IF(T_Channel[[#This Row],[ProviderName]]="","",COUNTIF($L$12:$L$9999,T_Channel[[#This Row],[ProviderName]]))</f>
        <v/>
      </c>
      <c r="N929" s="27" t="str">
        <f>IF(T_Channel[[#This Row],[Query]]="","Empty","Defined")</f>
        <v>Empty</v>
      </c>
      <c r="O9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29" s="21" t="str">
        <f>IF(T_Channel[[#This Row],[Check]]&lt;&gt;"OK","",ReferenceData!$L$5 &amp; "\" &amp; T_Channel[[#This Row],[ChannelNameFolder1]] &amp; "\" &amp; T_Channel[[#This Row],[ChannelNameFolder2]])</f>
        <v/>
      </c>
      <c r="S929" s="21" t="str">
        <f>IF(T_Channel[[#This Row],[Check]]&lt;&gt;"OK","", T_Channel[[#This Row],[ChannelSymbol]] &amp; ".evtx" )</f>
        <v/>
      </c>
      <c r="T929" s="21" t="str">
        <f>IF(T_Channel[[#This Row],[Check]]&lt;&gt;"OK","", T_Channel[[#This Row],[LogFolder]] &amp; "\" &amp; T_Channel[[#This Row],[LogFile]])</f>
        <v/>
      </c>
      <c r="U929" s="21" t="str">
        <f>IF(T_Channel[[#This Row],[Safekeeping of logs]]="","",VLOOKUP(T_Channel[[#This Row],[Safekeeping of logs]],T_List_LogMode[],2,FALSE))</f>
        <v/>
      </c>
      <c r="V9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0" spans="2:22" x14ac:dyDescent="0.25">
      <c r="B930" s="7"/>
      <c r="C930" s="7"/>
      <c r="D930" s="7"/>
      <c r="E930" s="7"/>
      <c r="F930" s="6"/>
      <c r="G930" s="6"/>
      <c r="H9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0" s="22"/>
      <c r="J930" s="7"/>
      <c r="K930" s="43"/>
      <c r="L9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0" s="27" t="str">
        <f>IF(T_Channel[[#This Row],[ProviderName]]="","",COUNTIF($L$12:$L$9999,T_Channel[[#This Row],[ProviderName]]))</f>
        <v/>
      </c>
      <c r="N930" s="27" t="str">
        <f>IF(T_Channel[[#This Row],[Query]]="","Empty","Defined")</f>
        <v>Empty</v>
      </c>
      <c r="O9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0" s="21" t="str">
        <f>IF(T_Channel[[#This Row],[Check]]&lt;&gt;"OK","",ReferenceData!$L$5 &amp; "\" &amp; T_Channel[[#This Row],[ChannelNameFolder1]] &amp; "\" &amp; T_Channel[[#This Row],[ChannelNameFolder2]])</f>
        <v/>
      </c>
      <c r="S930" s="21" t="str">
        <f>IF(T_Channel[[#This Row],[Check]]&lt;&gt;"OK","", T_Channel[[#This Row],[ChannelSymbol]] &amp; ".evtx" )</f>
        <v/>
      </c>
      <c r="T930" s="21" t="str">
        <f>IF(T_Channel[[#This Row],[Check]]&lt;&gt;"OK","", T_Channel[[#This Row],[LogFolder]] &amp; "\" &amp; T_Channel[[#This Row],[LogFile]])</f>
        <v/>
      </c>
      <c r="U930" s="21" t="str">
        <f>IF(T_Channel[[#This Row],[Safekeeping of logs]]="","",VLOOKUP(T_Channel[[#This Row],[Safekeeping of logs]],T_List_LogMode[],2,FALSE))</f>
        <v/>
      </c>
      <c r="V9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1" spans="2:22" x14ac:dyDescent="0.25">
      <c r="B931" s="7"/>
      <c r="C931" s="7"/>
      <c r="D931" s="7"/>
      <c r="E931" s="7"/>
      <c r="F931" s="6"/>
      <c r="G931" s="6"/>
      <c r="H9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1" s="22"/>
      <c r="J931" s="7"/>
      <c r="K931" s="43"/>
      <c r="L9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1" s="27" t="str">
        <f>IF(T_Channel[[#This Row],[ProviderName]]="","",COUNTIF($L$12:$L$9999,T_Channel[[#This Row],[ProviderName]]))</f>
        <v/>
      </c>
      <c r="N931" s="27" t="str">
        <f>IF(T_Channel[[#This Row],[Query]]="","Empty","Defined")</f>
        <v>Empty</v>
      </c>
      <c r="O9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1" s="21" t="str">
        <f>IF(T_Channel[[#This Row],[Check]]&lt;&gt;"OK","",ReferenceData!$L$5 &amp; "\" &amp; T_Channel[[#This Row],[ChannelNameFolder1]] &amp; "\" &amp; T_Channel[[#This Row],[ChannelNameFolder2]])</f>
        <v/>
      </c>
      <c r="S931" s="21" t="str">
        <f>IF(T_Channel[[#This Row],[Check]]&lt;&gt;"OK","", T_Channel[[#This Row],[ChannelSymbol]] &amp; ".evtx" )</f>
        <v/>
      </c>
      <c r="T931" s="21" t="str">
        <f>IF(T_Channel[[#This Row],[Check]]&lt;&gt;"OK","", T_Channel[[#This Row],[LogFolder]] &amp; "\" &amp; T_Channel[[#This Row],[LogFile]])</f>
        <v/>
      </c>
      <c r="U931" s="21" t="str">
        <f>IF(T_Channel[[#This Row],[Safekeeping of logs]]="","",VLOOKUP(T_Channel[[#This Row],[Safekeeping of logs]],T_List_LogMode[],2,FALSE))</f>
        <v/>
      </c>
      <c r="V9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2" spans="2:22" x14ac:dyDescent="0.25">
      <c r="B932" s="7"/>
      <c r="C932" s="7"/>
      <c r="D932" s="7"/>
      <c r="E932" s="7"/>
      <c r="F932" s="6"/>
      <c r="G932" s="6"/>
      <c r="H9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2" s="22"/>
      <c r="J932" s="7"/>
      <c r="K932" s="43"/>
      <c r="L9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2" s="27" t="str">
        <f>IF(T_Channel[[#This Row],[ProviderName]]="","",COUNTIF($L$12:$L$9999,T_Channel[[#This Row],[ProviderName]]))</f>
        <v/>
      </c>
      <c r="N932" s="27" t="str">
        <f>IF(T_Channel[[#This Row],[Query]]="","Empty","Defined")</f>
        <v>Empty</v>
      </c>
      <c r="O9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2" s="21" t="str">
        <f>IF(T_Channel[[#This Row],[Check]]&lt;&gt;"OK","",ReferenceData!$L$5 &amp; "\" &amp; T_Channel[[#This Row],[ChannelNameFolder1]] &amp; "\" &amp; T_Channel[[#This Row],[ChannelNameFolder2]])</f>
        <v/>
      </c>
      <c r="S932" s="21" t="str">
        <f>IF(T_Channel[[#This Row],[Check]]&lt;&gt;"OK","", T_Channel[[#This Row],[ChannelSymbol]] &amp; ".evtx" )</f>
        <v/>
      </c>
      <c r="T932" s="21" t="str">
        <f>IF(T_Channel[[#This Row],[Check]]&lt;&gt;"OK","", T_Channel[[#This Row],[LogFolder]] &amp; "\" &amp; T_Channel[[#This Row],[LogFile]])</f>
        <v/>
      </c>
      <c r="U932" s="21" t="str">
        <f>IF(T_Channel[[#This Row],[Safekeeping of logs]]="","",VLOOKUP(T_Channel[[#This Row],[Safekeeping of logs]],T_List_LogMode[],2,FALSE))</f>
        <v/>
      </c>
      <c r="V9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3" spans="2:22" x14ac:dyDescent="0.25">
      <c r="B933" s="7"/>
      <c r="C933" s="7"/>
      <c r="D933" s="7"/>
      <c r="E933" s="7"/>
      <c r="F933" s="6"/>
      <c r="G933" s="6"/>
      <c r="H9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3" s="22"/>
      <c r="J933" s="7"/>
      <c r="K933" s="43"/>
      <c r="L9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3" s="27" t="str">
        <f>IF(T_Channel[[#This Row],[ProviderName]]="","",COUNTIF($L$12:$L$9999,T_Channel[[#This Row],[ProviderName]]))</f>
        <v/>
      </c>
      <c r="N933" s="27" t="str">
        <f>IF(T_Channel[[#This Row],[Query]]="","Empty","Defined")</f>
        <v>Empty</v>
      </c>
      <c r="O9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3" s="21" t="str">
        <f>IF(T_Channel[[#This Row],[Check]]&lt;&gt;"OK","",ReferenceData!$L$5 &amp; "\" &amp; T_Channel[[#This Row],[ChannelNameFolder1]] &amp; "\" &amp; T_Channel[[#This Row],[ChannelNameFolder2]])</f>
        <v/>
      </c>
      <c r="S933" s="21" t="str">
        <f>IF(T_Channel[[#This Row],[Check]]&lt;&gt;"OK","", T_Channel[[#This Row],[ChannelSymbol]] &amp; ".evtx" )</f>
        <v/>
      </c>
      <c r="T933" s="21" t="str">
        <f>IF(T_Channel[[#This Row],[Check]]&lt;&gt;"OK","", T_Channel[[#This Row],[LogFolder]] &amp; "\" &amp; T_Channel[[#This Row],[LogFile]])</f>
        <v/>
      </c>
      <c r="U933" s="21" t="str">
        <f>IF(T_Channel[[#This Row],[Safekeeping of logs]]="","",VLOOKUP(T_Channel[[#This Row],[Safekeeping of logs]],T_List_LogMode[],2,FALSE))</f>
        <v/>
      </c>
      <c r="V9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4" spans="2:22" x14ac:dyDescent="0.25">
      <c r="B934" s="7"/>
      <c r="C934" s="7"/>
      <c r="D934" s="7"/>
      <c r="E934" s="7"/>
      <c r="F934" s="6"/>
      <c r="G934" s="6"/>
      <c r="H9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4" s="22"/>
      <c r="J934" s="7"/>
      <c r="K934" s="43"/>
      <c r="L9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4" s="27" t="str">
        <f>IF(T_Channel[[#This Row],[ProviderName]]="","",COUNTIF($L$12:$L$9999,T_Channel[[#This Row],[ProviderName]]))</f>
        <v/>
      </c>
      <c r="N934" s="27" t="str">
        <f>IF(T_Channel[[#This Row],[Query]]="","Empty","Defined")</f>
        <v>Empty</v>
      </c>
      <c r="O9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4" s="21" t="str">
        <f>IF(T_Channel[[#This Row],[Check]]&lt;&gt;"OK","",ReferenceData!$L$5 &amp; "\" &amp; T_Channel[[#This Row],[ChannelNameFolder1]] &amp; "\" &amp; T_Channel[[#This Row],[ChannelNameFolder2]])</f>
        <v/>
      </c>
      <c r="S934" s="21" t="str">
        <f>IF(T_Channel[[#This Row],[Check]]&lt;&gt;"OK","", T_Channel[[#This Row],[ChannelSymbol]] &amp; ".evtx" )</f>
        <v/>
      </c>
      <c r="T934" s="21" t="str">
        <f>IF(T_Channel[[#This Row],[Check]]&lt;&gt;"OK","", T_Channel[[#This Row],[LogFolder]] &amp; "\" &amp; T_Channel[[#This Row],[LogFile]])</f>
        <v/>
      </c>
      <c r="U934" s="21" t="str">
        <f>IF(T_Channel[[#This Row],[Safekeeping of logs]]="","",VLOOKUP(T_Channel[[#This Row],[Safekeeping of logs]],T_List_LogMode[],2,FALSE))</f>
        <v/>
      </c>
      <c r="V9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5" spans="2:22" x14ac:dyDescent="0.25">
      <c r="B935" s="7"/>
      <c r="C935" s="7"/>
      <c r="D935" s="7"/>
      <c r="E935" s="7"/>
      <c r="F935" s="6"/>
      <c r="G935" s="6"/>
      <c r="H9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5" s="22"/>
      <c r="J935" s="7"/>
      <c r="K935" s="43"/>
      <c r="L9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5" s="27" t="str">
        <f>IF(T_Channel[[#This Row],[ProviderName]]="","",COUNTIF($L$12:$L$9999,T_Channel[[#This Row],[ProviderName]]))</f>
        <v/>
      </c>
      <c r="N935" s="27" t="str">
        <f>IF(T_Channel[[#This Row],[Query]]="","Empty","Defined")</f>
        <v>Empty</v>
      </c>
      <c r="O9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5" s="21" t="str">
        <f>IF(T_Channel[[#This Row],[Check]]&lt;&gt;"OK","",ReferenceData!$L$5 &amp; "\" &amp; T_Channel[[#This Row],[ChannelNameFolder1]] &amp; "\" &amp; T_Channel[[#This Row],[ChannelNameFolder2]])</f>
        <v/>
      </c>
      <c r="S935" s="21" t="str">
        <f>IF(T_Channel[[#This Row],[Check]]&lt;&gt;"OK","", T_Channel[[#This Row],[ChannelSymbol]] &amp; ".evtx" )</f>
        <v/>
      </c>
      <c r="T935" s="21" t="str">
        <f>IF(T_Channel[[#This Row],[Check]]&lt;&gt;"OK","", T_Channel[[#This Row],[LogFolder]] &amp; "\" &amp; T_Channel[[#This Row],[LogFile]])</f>
        <v/>
      </c>
      <c r="U935" s="21" t="str">
        <f>IF(T_Channel[[#This Row],[Safekeeping of logs]]="","",VLOOKUP(T_Channel[[#This Row],[Safekeeping of logs]],T_List_LogMode[],2,FALSE))</f>
        <v/>
      </c>
      <c r="V9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6" spans="2:22" x14ac:dyDescent="0.25">
      <c r="B936" s="7"/>
      <c r="C936" s="7"/>
      <c r="D936" s="7"/>
      <c r="E936" s="7"/>
      <c r="F936" s="6"/>
      <c r="G936" s="6"/>
      <c r="H9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6" s="22"/>
      <c r="J936" s="7"/>
      <c r="K936" s="43"/>
      <c r="L9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6" s="27" t="str">
        <f>IF(T_Channel[[#This Row],[ProviderName]]="","",COUNTIF($L$12:$L$9999,T_Channel[[#This Row],[ProviderName]]))</f>
        <v/>
      </c>
      <c r="N936" s="27" t="str">
        <f>IF(T_Channel[[#This Row],[Query]]="","Empty","Defined")</f>
        <v>Empty</v>
      </c>
      <c r="O9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6" s="21" t="str">
        <f>IF(T_Channel[[#This Row],[Check]]&lt;&gt;"OK","",ReferenceData!$L$5 &amp; "\" &amp; T_Channel[[#This Row],[ChannelNameFolder1]] &amp; "\" &amp; T_Channel[[#This Row],[ChannelNameFolder2]])</f>
        <v/>
      </c>
      <c r="S936" s="21" t="str">
        <f>IF(T_Channel[[#This Row],[Check]]&lt;&gt;"OK","", T_Channel[[#This Row],[ChannelSymbol]] &amp; ".evtx" )</f>
        <v/>
      </c>
      <c r="T936" s="21" t="str">
        <f>IF(T_Channel[[#This Row],[Check]]&lt;&gt;"OK","", T_Channel[[#This Row],[LogFolder]] &amp; "\" &amp; T_Channel[[#This Row],[LogFile]])</f>
        <v/>
      </c>
      <c r="U936" s="21" t="str">
        <f>IF(T_Channel[[#This Row],[Safekeeping of logs]]="","",VLOOKUP(T_Channel[[#This Row],[Safekeeping of logs]],T_List_LogMode[],2,FALSE))</f>
        <v/>
      </c>
      <c r="V9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7" spans="2:22" x14ac:dyDescent="0.25">
      <c r="B937" s="7"/>
      <c r="C937" s="7"/>
      <c r="D937" s="7"/>
      <c r="E937" s="7"/>
      <c r="F937" s="6"/>
      <c r="G937" s="6"/>
      <c r="H9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7" s="22"/>
      <c r="J937" s="7"/>
      <c r="K937" s="43"/>
      <c r="L9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7" s="27" t="str">
        <f>IF(T_Channel[[#This Row],[ProviderName]]="","",COUNTIF($L$12:$L$9999,T_Channel[[#This Row],[ProviderName]]))</f>
        <v/>
      </c>
      <c r="N937" s="27" t="str">
        <f>IF(T_Channel[[#This Row],[Query]]="","Empty","Defined")</f>
        <v>Empty</v>
      </c>
      <c r="O9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7" s="21" t="str">
        <f>IF(T_Channel[[#This Row],[Check]]&lt;&gt;"OK","",ReferenceData!$L$5 &amp; "\" &amp; T_Channel[[#This Row],[ChannelNameFolder1]] &amp; "\" &amp; T_Channel[[#This Row],[ChannelNameFolder2]])</f>
        <v/>
      </c>
      <c r="S937" s="21" t="str">
        <f>IF(T_Channel[[#This Row],[Check]]&lt;&gt;"OK","", T_Channel[[#This Row],[ChannelSymbol]] &amp; ".evtx" )</f>
        <v/>
      </c>
      <c r="T937" s="21" t="str">
        <f>IF(T_Channel[[#This Row],[Check]]&lt;&gt;"OK","", T_Channel[[#This Row],[LogFolder]] &amp; "\" &amp; T_Channel[[#This Row],[LogFile]])</f>
        <v/>
      </c>
      <c r="U937" s="21" t="str">
        <f>IF(T_Channel[[#This Row],[Safekeeping of logs]]="","",VLOOKUP(T_Channel[[#This Row],[Safekeeping of logs]],T_List_LogMode[],2,FALSE))</f>
        <v/>
      </c>
      <c r="V9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8" spans="2:22" x14ac:dyDescent="0.25">
      <c r="B938" s="7"/>
      <c r="C938" s="7"/>
      <c r="D938" s="7"/>
      <c r="E938" s="7"/>
      <c r="F938" s="6"/>
      <c r="G938" s="6"/>
      <c r="H9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8" s="22"/>
      <c r="J938" s="7"/>
      <c r="K938" s="43"/>
      <c r="L9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8" s="27" t="str">
        <f>IF(T_Channel[[#This Row],[ProviderName]]="","",COUNTIF($L$12:$L$9999,T_Channel[[#This Row],[ProviderName]]))</f>
        <v/>
      </c>
      <c r="N938" s="27" t="str">
        <f>IF(T_Channel[[#This Row],[Query]]="","Empty","Defined")</f>
        <v>Empty</v>
      </c>
      <c r="O9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8" s="21" t="str">
        <f>IF(T_Channel[[#This Row],[Check]]&lt;&gt;"OK","",ReferenceData!$L$5 &amp; "\" &amp; T_Channel[[#This Row],[ChannelNameFolder1]] &amp; "\" &amp; T_Channel[[#This Row],[ChannelNameFolder2]])</f>
        <v/>
      </c>
      <c r="S938" s="21" t="str">
        <f>IF(T_Channel[[#This Row],[Check]]&lt;&gt;"OK","", T_Channel[[#This Row],[ChannelSymbol]] &amp; ".evtx" )</f>
        <v/>
      </c>
      <c r="T938" s="21" t="str">
        <f>IF(T_Channel[[#This Row],[Check]]&lt;&gt;"OK","", T_Channel[[#This Row],[LogFolder]] &amp; "\" &amp; T_Channel[[#This Row],[LogFile]])</f>
        <v/>
      </c>
      <c r="U938" s="21" t="str">
        <f>IF(T_Channel[[#This Row],[Safekeeping of logs]]="","",VLOOKUP(T_Channel[[#This Row],[Safekeeping of logs]],T_List_LogMode[],2,FALSE))</f>
        <v/>
      </c>
      <c r="V9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39" spans="2:22" x14ac:dyDescent="0.25">
      <c r="B939" s="7"/>
      <c r="C939" s="7"/>
      <c r="D939" s="7"/>
      <c r="E939" s="7"/>
      <c r="F939" s="6"/>
      <c r="G939" s="6"/>
      <c r="H9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39" s="22"/>
      <c r="J939" s="7"/>
      <c r="K939" s="43"/>
      <c r="L9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39" s="27" t="str">
        <f>IF(T_Channel[[#This Row],[ProviderName]]="","",COUNTIF($L$12:$L$9999,T_Channel[[#This Row],[ProviderName]]))</f>
        <v/>
      </c>
      <c r="N939" s="27" t="str">
        <f>IF(T_Channel[[#This Row],[Query]]="","Empty","Defined")</f>
        <v>Empty</v>
      </c>
      <c r="O9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39" s="21" t="str">
        <f>IF(T_Channel[[#This Row],[Check]]&lt;&gt;"OK","",ReferenceData!$L$5 &amp; "\" &amp; T_Channel[[#This Row],[ChannelNameFolder1]] &amp; "\" &amp; T_Channel[[#This Row],[ChannelNameFolder2]])</f>
        <v/>
      </c>
      <c r="S939" s="21" t="str">
        <f>IF(T_Channel[[#This Row],[Check]]&lt;&gt;"OK","", T_Channel[[#This Row],[ChannelSymbol]] &amp; ".evtx" )</f>
        <v/>
      </c>
      <c r="T939" s="21" t="str">
        <f>IF(T_Channel[[#This Row],[Check]]&lt;&gt;"OK","", T_Channel[[#This Row],[LogFolder]] &amp; "\" &amp; T_Channel[[#This Row],[LogFile]])</f>
        <v/>
      </c>
      <c r="U939" s="21" t="str">
        <f>IF(T_Channel[[#This Row],[Safekeeping of logs]]="","",VLOOKUP(T_Channel[[#This Row],[Safekeeping of logs]],T_List_LogMode[],2,FALSE))</f>
        <v/>
      </c>
      <c r="V9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0" spans="2:22" x14ac:dyDescent="0.25">
      <c r="B940" s="7"/>
      <c r="C940" s="7"/>
      <c r="D940" s="7"/>
      <c r="E940" s="7"/>
      <c r="F940" s="6"/>
      <c r="G940" s="6"/>
      <c r="H9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0" s="22"/>
      <c r="J940" s="7"/>
      <c r="K940" s="43"/>
      <c r="L9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0" s="27" t="str">
        <f>IF(T_Channel[[#This Row],[ProviderName]]="","",COUNTIF($L$12:$L$9999,T_Channel[[#This Row],[ProviderName]]))</f>
        <v/>
      </c>
      <c r="N940" s="27" t="str">
        <f>IF(T_Channel[[#This Row],[Query]]="","Empty","Defined")</f>
        <v>Empty</v>
      </c>
      <c r="O9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0" s="21" t="str">
        <f>IF(T_Channel[[#This Row],[Check]]&lt;&gt;"OK","",ReferenceData!$L$5 &amp; "\" &amp; T_Channel[[#This Row],[ChannelNameFolder1]] &amp; "\" &amp; T_Channel[[#This Row],[ChannelNameFolder2]])</f>
        <v/>
      </c>
      <c r="S940" s="21" t="str">
        <f>IF(T_Channel[[#This Row],[Check]]&lt;&gt;"OK","", T_Channel[[#This Row],[ChannelSymbol]] &amp; ".evtx" )</f>
        <v/>
      </c>
      <c r="T940" s="21" t="str">
        <f>IF(T_Channel[[#This Row],[Check]]&lt;&gt;"OK","", T_Channel[[#This Row],[LogFolder]] &amp; "\" &amp; T_Channel[[#This Row],[LogFile]])</f>
        <v/>
      </c>
      <c r="U940" s="21" t="str">
        <f>IF(T_Channel[[#This Row],[Safekeeping of logs]]="","",VLOOKUP(T_Channel[[#This Row],[Safekeeping of logs]],T_List_LogMode[],2,FALSE))</f>
        <v/>
      </c>
      <c r="V9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1" spans="2:22" x14ac:dyDescent="0.25">
      <c r="B941" s="7"/>
      <c r="C941" s="7"/>
      <c r="D941" s="7"/>
      <c r="E941" s="7"/>
      <c r="F941" s="6"/>
      <c r="G941" s="6"/>
      <c r="H9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1" s="22"/>
      <c r="J941" s="7"/>
      <c r="K941" s="43"/>
      <c r="L9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1" s="27" t="str">
        <f>IF(T_Channel[[#This Row],[ProviderName]]="","",COUNTIF($L$12:$L$9999,T_Channel[[#This Row],[ProviderName]]))</f>
        <v/>
      </c>
      <c r="N941" s="27" t="str">
        <f>IF(T_Channel[[#This Row],[Query]]="","Empty","Defined")</f>
        <v>Empty</v>
      </c>
      <c r="O9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1" s="21" t="str">
        <f>IF(T_Channel[[#This Row],[Check]]&lt;&gt;"OK","",ReferenceData!$L$5 &amp; "\" &amp; T_Channel[[#This Row],[ChannelNameFolder1]] &amp; "\" &amp; T_Channel[[#This Row],[ChannelNameFolder2]])</f>
        <v/>
      </c>
      <c r="S941" s="21" t="str">
        <f>IF(T_Channel[[#This Row],[Check]]&lt;&gt;"OK","", T_Channel[[#This Row],[ChannelSymbol]] &amp; ".evtx" )</f>
        <v/>
      </c>
      <c r="T941" s="21" t="str">
        <f>IF(T_Channel[[#This Row],[Check]]&lt;&gt;"OK","", T_Channel[[#This Row],[LogFolder]] &amp; "\" &amp; T_Channel[[#This Row],[LogFile]])</f>
        <v/>
      </c>
      <c r="U941" s="21" t="str">
        <f>IF(T_Channel[[#This Row],[Safekeeping of logs]]="","",VLOOKUP(T_Channel[[#This Row],[Safekeeping of logs]],T_List_LogMode[],2,FALSE))</f>
        <v/>
      </c>
      <c r="V9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2" spans="2:22" x14ac:dyDescent="0.25">
      <c r="B942" s="7"/>
      <c r="C942" s="7"/>
      <c r="D942" s="7"/>
      <c r="E942" s="7"/>
      <c r="F942" s="6"/>
      <c r="G942" s="6"/>
      <c r="H9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2" s="22"/>
      <c r="J942" s="7"/>
      <c r="K942" s="43"/>
      <c r="L9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2" s="27" t="str">
        <f>IF(T_Channel[[#This Row],[ProviderName]]="","",COUNTIF($L$12:$L$9999,T_Channel[[#This Row],[ProviderName]]))</f>
        <v/>
      </c>
      <c r="N942" s="27" t="str">
        <f>IF(T_Channel[[#This Row],[Query]]="","Empty","Defined")</f>
        <v>Empty</v>
      </c>
      <c r="O9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2" s="21" t="str">
        <f>IF(T_Channel[[#This Row],[Check]]&lt;&gt;"OK","",ReferenceData!$L$5 &amp; "\" &amp; T_Channel[[#This Row],[ChannelNameFolder1]] &amp; "\" &amp; T_Channel[[#This Row],[ChannelNameFolder2]])</f>
        <v/>
      </c>
      <c r="S942" s="21" t="str">
        <f>IF(T_Channel[[#This Row],[Check]]&lt;&gt;"OK","", T_Channel[[#This Row],[ChannelSymbol]] &amp; ".evtx" )</f>
        <v/>
      </c>
      <c r="T942" s="21" t="str">
        <f>IF(T_Channel[[#This Row],[Check]]&lt;&gt;"OK","", T_Channel[[#This Row],[LogFolder]] &amp; "\" &amp; T_Channel[[#This Row],[LogFile]])</f>
        <v/>
      </c>
      <c r="U942" s="21" t="str">
        <f>IF(T_Channel[[#This Row],[Safekeeping of logs]]="","",VLOOKUP(T_Channel[[#This Row],[Safekeeping of logs]],T_List_LogMode[],2,FALSE))</f>
        <v/>
      </c>
      <c r="V9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3" spans="2:22" x14ac:dyDescent="0.25">
      <c r="B943" s="7"/>
      <c r="C943" s="7"/>
      <c r="D943" s="7"/>
      <c r="E943" s="7"/>
      <c r="F943" s="6"/>
      <c r="G943" s="6"/>
      <c r="H9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3" s="22"/>
      <c r="J943" s="7"/>
      <c r="K943" s="43"/>
      <c r="L9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3" s="27" t="str">
        <f>IF(T_Channel[[#This Row],[ProviderName]]="","",COUNTIF($L$12:$L$9999,T_Channel[[#This Row],[ProviderName]]))</f>
        <v/>
      </c>
      <c r="N943" s="27" t="str">
        <f>IF(T_Channel[[#This Row],[Query]]="","Empty","Defined")</f>
        <v>Empty</v>
      </c>
      <c r="O9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3" s="21" t="str">
        <f>IF(T_Channel[[#This Row],[Check]]&lt;&gt;"OK","",ReferenceData!$L$5 &amp; "\" &amp; T_Channel[[#This Row],[ChannelNameFolder1]] &amp; "\" &amp; T_Channel[[#This Row],[ChannelNameFolder2]])</f>
        <v/>
      </c>
      <c r="S943" s="21" t="str">
        <f>IF(T_Channel[[#This Row],[Check]]&lt;&gt;"OK","", T_Channel[[#This Row],[ChannelSymbol]] &amp; ".evtx" )</f>
        <v/>
      </c>
      <c r="T943" s="21" t="str">
        <f>IF(T_Channel[[#This Row],[Check]]&lt;&gt;"OK","", T_Channel[[#This Row],[LogFolder]] &amp; "\" &amp; T_Channel[[#This Row],[LogFile]])</f>
        <v/>
      </c>
      <c r="U943" s="21" t="str">
        <f>IF(T_Channel[[#This Row],[Safekeeping of logs]]="","",VLOOKUP(T_Channel[[#This Row],[Safekeeping of logs]],T_List_LogMode[],2,FALSE))</f>
        <v/>
      </c>
      <c r="V9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4" spans="2:22" x14ac:dyDescent="0.25">
      <c r="B944" s="7"/>
      <c r="C944" s="7"/>
      <c r="D944" s="7"/>
      <c r="E944" s="7"/>
      <c r="F944" s="6"/>
      <c r="G944" s="6"/>
      <c r="H9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4" s="22"/>
      <c r="J944" s="7"/>
      <c r="K944" s="43"/>
      <c r="L9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4" s="27" t="str">
        <f>IF(T_Channel[[#This Row],[ProviderName]]="","",COUNTIF($L$12:$L$9999,T_Channel[[#This Row],[ProviderName]]))</f>
        <v/>
      </c>
      <c r="N944" s="27" t="str">
        <f>IF(T_Channel[[#This Row],[Query]]="","Empty","Defined")</f>
        <v>Empty</v>
      </c>
      <c r="O9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4" s="21" t="str">
        <f>IF(T_Channel[[#This Row],[Check]]&lt;&gt;"OK","",ReferenceData!$L$5 &amp; "\" &amp; T_Channel[[#This Row],[ChannelNameFolder1]] &amp; "\" &amp; T_Channel[[#This Row],[ChannelNameFolder2]])</f>
        <v/>
      </c>
      <c r="S944" s="21" t="str">
        <f>IF(T_Channel[[#This Row],[Check]]&lt;&gt;"OK","", T_Channel[[#This Row],[ChannelSymbol]] &amp; ".evtx" )</f>
        <v/>
      </c>
      <c r="T944" s="21" t="str">
        <f>IF(T_Channel[[#This Row],[Check]]&lt;&gt;"OK","", T_Channel[[#This Row],[LogFolder]] &amp; "\" &amp; T_Channel[[#This Row],[LogFile]])</f>
        <v/>
      </c>
      <c r="U944" s="21" t="str">
        <f>IF(T_Channel[[#This Row],[Safekeeping of logs]]="","",VLOOKUP(T_Channel[[#This Row],[Safekeeping of logs]],T_List_LogMode[],2,FALSE))</f>
        <v/>
      </c>
      <c r="V9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5" spans="2:22" x14ac:dyDescent="0.25">
      <c r="B945" s="7"/>
      <c r="C945" s="7"/>
      <c r="D945" s="7"/>
      <c r="E945" s="7"/>
      <c r="F945" s="6"/>
      <c r="G945" s="6"/>
      <c r="H9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5" s="22"/>
      <c r="J945" s="7"/>
      <c r="K945" s="43"/>
      <c r="L9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5" s="27" t="str">
        <f>IF(T_Channel[[#This Row],[ProviderName]]="","",COUNTIF($L$12:$L$9999,T_Channel[[#This Row],[ProviderName]]))</f>
        <v/>
      </c>
      <c r="N945" s="27" t="str">
        <f>IF(T_Channel[[#This Row],[Query]]="","Empty","Defined")</f>
        <v>Empty</v>
      </c>
      <c r="O9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5" s="21" t="str">
        <f>IF(T_Channel[[#This Row],[Check]]&lt;&gt;"OK","",ReferenceData!$L$5 &amp; "\" &amp; T_Channel[[#This Row],[ChannelNameFolder1]] &amp; "\" &amp; T_Channel[[#This Row],[ChannelNameFolder2]])</f>
        <v/>
      </c>
      <c r="S945" s="21" t="str">
        <f>IF(T_Channel[[#This Row],[Check]]&lt;&gt;"OK","", T_Channel[[#This Row],[ChannelSymbol]] &amp; ".evtx" )</f>
        <v/>
      </c>
      <c r="T945" s="21" t="str">
        <f>IF(T_Channel[[#This Row],[Check]]&lt;&gt;"OK","", T_Channel[[#This Row],[LogFolder]] &amp; "\" &amp; T_Channel[[#This Row],[LogFile]])</f>
        <v/>
      </c>
      <c r="U945" s="21" t="str">
        <f>IF(T_Channel[[#This Row],[Safekeeping of logs]]="","",VLOOKUP(T_Channel[[#This Row],[Safekeeping of logs]],T_List_LogMode[],2,FALSE))</f>
        <v/>
      </c>
      <c r="V9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6" spans="2:22" x14ac:dyDescent="0.25">
      <c r="B946" s="7"/>
      <c r="C946" s="7"/>
      <c r="D946" s="7"/>
      <c r="E946" s="7"/>
      <c r="F946" s="6"/>
      <c r="G946" s="6"/>
      <c r="H9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6" s="22"/>
      <c r="J946" s="7"/>
      <c r="K946" s="43"/>
      <c r="L9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6" s="27" t="str">
        <f>IF(T_Channel[[#This Row],[ProviderName]]="","",COUNTIF($L$12:$L$9999,T_Channel[[#This Row],[ProviderName]]))</f>
        <v/>
      </c>
      <c r="N946" s="27" t="str">
        <f>IF(T_Channel[[#This Row],[Query]]="","Empty","Defined")</f>
        <v>Empty</v>
      </c>
      <c r="O9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6" s="21" t="str">
        <f>IF(T_Channel[[#This Row],[Check]]&lt;&gt;"OK","",ReferenceData!$L$5 &amp; "\" &amp; T_Channel[[#This Row],[ChannelNameFolder1]] &amp; "\" &amp; T_Channel[[#This Row],[ChannelNameFolder2]])</f>
        <v/>
      </c>
      <c r="S946" s="21" t="str">
        <f>IF(T_Channel[[#This Row],[Check]]&lt;&gt;"OK","", T_Channel[[#This Row],[ChannelSymbol]] &amp; ".evtx" )</f>
        <v/>
      </c>
      <c r="T946" s="21" t="str">
        <f>IF(T_Channel[[#This Row],[Check]]&lt;&gt;"OK","", T_Channel[[#This Row],[LogFolder]] &amp; "\" &amp; T_Channel[[#This Row],[LogFile]])</f>
        <v/>
      </c>
      <c r="U946" s="21" t="str">
        <f>IF(T_Channel[[#This Row],[Safekeeping of logs]]="","",VLOOKUP(T_Channel[[#This Row],[Safekeeping of logs]],T_List_LogMode[],2,FALSE))</f>
        <v/>
      </c>
      <c r="V9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7" spans="2:22" x14ac:dyDescent="0.25">
      <c r="B947" s="7"/>
      <c r="C947" s="7"/>
      <c r="D947" s="7"/>
      <c r="E947" s="7"/>
      <c r="F947" s="6"/>
      <c r="G947" s="6"/>
      <c r="H9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7" s="22"/>
      <c r="J947" s="7"/>
      <c r="K947" s="43"/>
      <c r="L9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7" s="27" t="str">
        <f>IF(T_Channel[[#This Row],[ProviderName]]="","",COUNTIF($L$12:$L$9999,T_Channel[[#This Row],[ProviderName]]))</f>
        <v/>
      </c>
      <c r="N947" s="27" t="str">
        <f>IF(T_Channel[[#This Row],[Query]]="","Empty","Defined")</f>
        <v>Empty</v>
      </c>
      <c r="O9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7" s="21" t="str">
        <f>IF(T_Channel[[#This Row],[Check]]&lt;&gt;"OK","",ReferenceData!$L$5 &amp; "\" &amp; T_Channel[[#This Row],[ChannelNameFolder1]] &amp; "\" &amp; T_Channel[[#This Row],[ChannelNameFolder2]])</f>
        <v/>
      </c>
      <c r="S947" s="21" t="str">
        <f>IF(T_Channel[[#This Row],[Check]]&lt;&gt;"OK","", T_Channel[[#This Row],[ChannelSymbol]] &amp; ".evtx" )</f>
        <v/>
      </c>
      <c r="T947" s="21" t="str">
        <f>IF(T_Channel[[#This Row],[Check]]&lt;&gt;"OK","", T_Channel[[#This Row],[LogFolder]] &amp; "\" &amp; T_Channel[[#This Row],[LogFile]])</f>
        <v/>
      </c>
      <c r="U947" s="21" t="str">
        <f>IF(T_Channel[[#This Row],[Safekeeping of logs]]="","",VLOOKUP(T_Channel[[#This Row],[Safekeeping of logs]],T_List_LogMode[],2,FALSE))</f>
        <v/>
      </c>
      <c r="V9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8" spans="2:22" x14ac:dyDescent="0.25">
      <c r="B948" s="7"/>
      <c r="C948" s="7"/>
      <c r="D948" s="7"/>
      <c r="E948" s="7"/>
      <c r="F948" s="6"/>
      <c r="G948" s="6"/>
      <c r="H9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8" s="22"/>
      <c r="J948" s="7"/>
      <c r="K948" s="43"/>
      <c r="L9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8" s="27" t="str">
        <f>IF(T_Channel[[#This Row],[ProviderName]]="","",COUNTIF($L$12:$L$9999,T_Channel[[#This Row],[ProviderName]]))</f>
        <v/>
      </c>
      <c r="N948" s="27" t="str">
        <f>IF(T_Channel[[#This Row],[Query]]="","Empty","Defined")</f>
        <v>Empty</v>
      </c>
      <c r="O9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8" s="21" t="str">
        <f>IF(T_Channel[[#This Row],[Check]]&lt;&gt;"OK","",ReferenceData!$L$5 &amp; "\" &amp; T_Channel[[#This Row],[ChannelNameFolder1]] &amp; "\" &amp; T_Channel[[#This Row],[ChannelNameFolder2]])</f>
        <v/>
      </c>
      <c r="S948" s="21" t="str">
        <f>IF(T_Channel[[#This Row],[Check]]&lt;&gt;"OK","", T_Channel[[#This Row],[ChannelSymbol]] &amp; ".evtx" )</f>
        <v/>
      </c>
      <c r="T948" s="21" t="str">
        <f>IF(T_Channel[[#This Row],[Check]]&lt;&gt;"OK","", T_Channel[[#This Row],[LogFolder]] &amp; "\" &amp; T_Channel[[#This Row],[LogFile]])</f>
        <v/>
      </c>
      <c r="U948" s="21" t="str">
        <f>IF(T_Channel[[#This Row],[Safekeeping of logs]]="","",VLOOKUP(T_Channel[[#This Row],[Safekeeping of logs]],T_List_LogMode[],2,FALSE))</f>
        <v/>
      </c>
      <c r="V9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49" spans="2:22" x14ac:dyDescent="0.25">
      <c r="B949" s="7"/>
      <c r="C949" s="7"/>
      <c r="D949" s="7"/>
      <c r="E949" s="7"/>
      <c r="F949" s="6"/>
      <c r="G949" s="6"/>
      <c r="H9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49" s="22"/>
      <c r="J949" s="7"/>
      <c r="K949" s="43"/>
      <c r="L9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49" s="27" t="str">
        <f>IF(T_Channel[[#This Row],[ProviderName]]="","",COUNTIF($L$12:$L$9999,T_Channel[[#This Row],[ProviderName]]))</f>
        <v/>
      </c>
      <c r="N949" s="27" t="str">
        <f>IF(T_Channel[[#This Row],[Query]]="","Empty","Defined")</f>
        <v>Empty</v>
      </c>
      <c r="O9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49" s="21" t="str">
        <f>IF(T_Channel[[#This Row],[Check]]&lt;&gt;"OK","",ReferenceData!$L$5 &amp; "\" &amp; T_Channel[[#This Row],[ChannelNameFolder1]] &amp; "\" &amp; T_Channel[[#This Row],[ChannelNameFolder2]])</f>
        <v/>
      </c>
      <c r="S949" s="21" t="str">
        <f>IF(T_Channel[[#This Row],[Check]]&lt;&gt;"OK","", T_Channel[[#This Row],[ChannelSymbol]] &amp; ".evtx" )</f>
        <v/>
      </c>
      <c r="T949" s="21" t="str">
        <f>IF(T_Channel[[#This Row],[Check]]&lt;&gt;"OK","", T_Channel[[#This Row],[LogFolder]] &amp; "\" &amp; T_Channel[[#This Row],[LogFile]])</f>
        <v/>
      </c>
      <c r="U949" s="21" t="str">
        <f>IF(T_Channel[[#This Row],[Safekeeping of logs]]="","",VLOOKUP(T_Channel[[#This Row],[Safekeeping of logs]],T_List_LogMode[],2,FALSE))</f>
        <v/>
      </c>
      <c r="V9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0" spans="2:22" x14ac:dyDescent="0.25">
      <c r="B950" s="7"/>
      <c r="C950" s="7"/>
      <c r="D950" s="7"/>
      <c r="E950" s="7"/>
      <c r="F950" s="6"/>
      <c r="G950" s="6"/>
      <c r="H9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0" s="22"/>
      <c r="J950" s="7"/>
      <c r="K950" s="43"/>
      <c r="L9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0" s="27" t="str">
        <f>IF(T_Channel[[#This Row],[ProviderName]]="","",COUNTIF($L$12:$L$9999,T_Channel[[#This Row],[ProviderName]]))</f>
        <v/>
      </c>
      <c r="N950" s="27" t="str">
        <f>IF(T_Channel[[#This Row],[Query]]="","Empty","Defined")</f>
        <v>Empty</v>
      </c>
      <c r="O9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0" s="21" t="str">
        <f>IF(T_Channel[[#This Row],[Check]]&lt;&gt;"OK","",ReferenceData!$L$5 &amp; "\" &amp; T_Channel[[#This Row],[ChannelNameFolder1]] &amp; "\" &amp; T_Channel[[#This Row],[ChannelNameFolder2]])</f>
        <v/>
      </c>
      <c r="S950" s="21" t="str">
        <f>IF(T_Channel[[#This Row],[Check]]&lt;&gt;"OK","", T_Channel[[#This Row],[ChannelSymbol]] &amp; ".evtx" )</f>
        <v/>
      </c>
      <c r="T950" s="21" t="str">
        <f>IF(T_Channel[[#This Row],[Check]]&lt;&gt;"OK","", T_Channel[[#This Row],[LogFolder]] &amp; "\" &amp; T_Channel[[#This Row],[LogFile]])</f>
        <v/>
      </c>
      <c r="U950" s="21" t="str">
        <f>IF(T_Channel[[#This Row],[Safekeeping of logs]]="","",VLOOKUP(T_Channel[[#This Row],[Safekeeping of logs]],T_List_LogMode[],2,FALSE))</f>
        <v/>
      </c>
      <c r="V9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1" spans="2:22" x14ac:dyDescent="0.25">
      <c r="B951" s="7"/>
      <c r="C951" s="7"/>
      <c r="D951" s="7"/>
      <c r="E951" s="7"/>
      <c r="F951" s="6"/>
      <c r="G951" s="6"/>
      <c r="H9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1" s="22"/>
      <c r="J951" s="7"/>
      <c r="K951" s="43"/>
      <c r="L9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1" s="27" t="str">
        <f>IF(T_Channel[[#This Row],[ProviderName]]="","",COUNTIF($L$12:$L$9999,T_Channel[[#This Row],[ProviderName]]))</f>
        <v/>
      </c>
      <c r="N951" s="27" t="str">
        <f>IF(T_Channel[[#This Row],[Query]]="","Empty","Defined")</f>
        <v>Empty</v>
      </c>
      <c r="O9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1" s="21" t="str">
        <f>IF(T_Channel[[#This Row],[Check]]&lt;&gt;"OK","",ReferenceData!$L$5 &amp; "\" &amp; T_Channel[[#This Row],[ChannelNameFolder1]] &amp; "\" &amp; T_Channel[[#This Row],[ChannelNameFolder2]])</f>
        <v/>
      </c>
      <c r="S951" s="21" t="str">
        <f>IF(T_Channel[[#This Row],[Check]]&lt;&gt;"OK","", T_Channel[[#This Row],[ChannelSymbol]] &amp; ".evtx" )</f>
        <v/>
      </c>
      <c r="T951" s="21" t="str">
        <f>IF(T_Channel[[#This Row],[Check]]&lt;&gt;"OK","", T_Channel[[#This Row],[LogFolder]] &amp; "\" &amp; T_Channel[[#This Row],[LogFile]])</f>
        <v/>
      </c>
      <c r="U951" s="21" t="str">
        <f>IF(T_Channel[[#This Row],[Safekeeping of logs]]="","",VLOOKUP(T_Channel[[#This Row],[Safekeeping of logs]],T_List_LogMode[],2,FALSE))</f>
        <v/>
      </c>
      <c r="V9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2" spans="2:22" x14ac:dyDescent="0.25">
      <c r="B952" s="7"/>
      <c r="C952" s="7"/>
      <c r="D952" s="7"/>
      <c r="E952" s="7"/>
      <c r="F952" s="6"/>
      <c r="G952" s="6"/>
      <c r="H9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2" s="22"/>
      <c r="J952" s="7"/>
      <c r="K952" s="43"/>
      <c r="L9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2" s="27" t="str">
        <f>IF(T_Channel[[#This Row],[ProviderName]]="","",COUNTIF($L$12:$L$9999,T_Channel[[#This Row],[ProviderName]]))</f>
        <v/>
      </c>
      <c r="N952" s="27" t="str">
        <f>IF(T_Channel[[#This Row],[Query]]="","Empty","Defined")</f>
        <v>Empty</v>
      </c>
      <c r="O9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2" s="21" t="str">
        <f>IF(T_Channel[[#This Row],[Check]]&lt;&gt;"OK","",ReferenceData!$L$5 &amp; "\" &amp; T_Channel[[#This Row],[ChannelNameFolder1]] &amp; "\" &amp; T_Channel[[#This Row],[ChannelNameFolder2]])</f>
        <v/>
      </c>
      <c r="S952" s="21" t="str">
        <f>IF(T_Channel[[#This Row],[Check]]&lt;&gt;"OK","", T_Channel[[#This Row],[ChannelSymbol]] &amp; ".evtx" )</f>
        <v/>
      </c>
      <c r="T952" s="21" t="str">
        <f>IF(T_Channel[[#This Row],[Check]]&lt;&gt;"OK","", T_Channel[[#This Row],[LogFolder]] &amp; "\" &amp; T_Channel[[#This Row],[LogFile]])</f>
        <v/>
      </c>
      <c r="U952" s="21" t="str">
        <f>IF(T_Channel[[#This Row],[Safekeeping of logs]]="","",VLOOKUP(T_Channel[[#This Row],[Safekeeping of logs]],T_List_LogMode[],2,FALSE))</f>
        <v/>
      </c>
      <c r="V9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3" spans="2:22" x14ac:dyDescent="0.25">
      <c r="B953" s="7"/>
      <c r="C953" s="7"/>
      <c r="D953" s="7"/>
      <c r="E953" s="7"/>
      <c r="F953" s="6"/>
      <c r="G953" s="6"/>
      <c r="H9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3" s="22"/>
      <c r="J953" s="7"/>
      <c r="K953" s="43"/>
      <c r="L9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3" s="27" t="str">
        <f>IF(T_Channel[[#This Row],[ProviderName]]="","",COUNTIF($L$12:$L$9999,T_Channel[[#This Row],[ProviderName]]))</f>
        <v/>
      </c>
      <c r="N953" s="27" t="str">
        <f>IF(T_Channel[[#This Row],[Query]]="","Empty","Defined")</f>
        <v>Empty</v>
      </c>
      <c r="O9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3" s="21" t="str">
        <f>IF(T_Channel[[#This Row],[Check]]&lt;&gt;"OK","",ReferenceData!$L$5 &amp; "\" &amp; T_Channel[[#This Row],[ChannelNameFolder1]] &amp; "\" &amp; T_Channel[[#This Row],[ChannelNameFolder2]])</f>
        <v/>
      </c>
      <c r="S953" s="21" t="str">
        <f>IF(T_Channel[[#This Row],[Check]]&lt;&gt;"OK","", T_Channel[[#This Row],[ChannelSymbol]] &amp; ".evtx" )</f>
        <v/>
      </c>
      <c r="T953" s="21" t="str">
        <f>IF(T_Channel[[#This Row],[Check]]&lt;&gt;"OK","", T_Channel[[#This Row],[LogFolder]] &amp; "\" &amp; T_Channel[[#This Row],[LogFile]])</f>
        <v/>
      </c>
      <c r="U953" s="21" t="str">
        <f>IF(T_Channel[[#This Row],[Safekeeping of logs]]="","",VLOOKUP(T_Channel[[#This Row],[Safekeeping of logs]],T_List_LogMode[],2,FALSE))</f>
        <v/>
      </c>
      <c r="V9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4" spans="2:22" x14ac:dyDescent="0.25">
      <c r="B954" s="7"/>
      <c r="C954" s="7"/>
      <c r="D954" s="7"/>
      <c r="E954" s="7"/>
      <c r="F954" s="6"/>
      <c r="G954" s="6"/>
      <c r="H9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4" s="22"/>
      <c r="J954" s="7"/>
      <c r="K954" s="43"/>
      <c r="L9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4" s="27" t="str">
        <f>IF(T_Channel[[#This Row],[ProviderName]]="","",COUNTIF($L$12:$L$9999,T_Channel[[#This Row],[ProviderName]]))</f>
        <v/>
      </c>
      <c r="N954" s="27" t="str">
        <f>IF(T_Channel[[#This Row],[Query]]="","Empty","Defined")</f>
        <v>Empty</v>
      </c>
      <c r="O9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4" s="21" t="str">
        <f>IF(T_Channel[[#This Row],[Check]]&lt;&gt;"OK","",ReferenceData!$L$5 &amp; "\" &amp; T_Channel[[#This Row],[ChannelNameFolder1]] &amp; "\" &amp; T_Channel[[#This Row],[ChannelNameFolder2]])</f>
        <v/>
      </c>
      <c r="S954" s="21" t="str">
        <f>IF(T_Channel[[#This Row],[Check]]&lt;&gt;"OK","", T_Channel[[#This Row],[ChannelSymbol]] &amp; ".evtx" )</f>
        <v/>
      </c>
      <c r="T954" s="21" t="str">
        <f>IF(T_Channel[[#This Row],[Check]]&lt;&gt;"OK","", T_Channel[[#This Row],[LogFolder]] &amp; "\" &amp; T_Channel[[#This Row],[LogFile]])</f>
        <v/>
      </c>
      <c r="U954" s="21" t="str">
        <f>IF(T_Channel[[#This Row],[Safekeeping of logs]]="","",VLOOKUP(T_Channel[[#This Row],[Safekeeping of logs]],T_List_LogMode[],2,FALSE))</f>
        <v/>
      </c>
      <c r="V9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5" spans="2:22" x14ac:dyDescent="0.25">
      <c r="B955" s="7"/>
      <c r="C955" s="7"/>
      <c r="D955" s="7"/>
      <c r="E955" s="7"/>
      <c r="F955" s="6"/>
      <c r="G955" s="6"/>
      <c r="H9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5" s="22"/>
      <c r="J955" s="7"/>
      <c r="K955" s="43"/>
      <c r="L9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5" s="27" t="str">
        <f>IF(T_Channel[[#This Row],[ProviderName]]="","",COUNTIF($L$12:$L$9999,T_Channel[[#This Row],[ProviderName]]))</f>
        <v/>
      </c>
      <c r="N955" s="27" t="str">
        <f>IF(T_Channel[[#This Row],[Query]]="","Empty","Defined")</f>
        <v>Empty</v>
      </c>
      <c r="O9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5" s="21" t="str">
        <f>IF(T_Channel[[#This Row],[Check]]&lt;&gt;"OK","",ReferenceData!$L$5 &amp; "\" &amp; T_Channel[[#This Row],[ChannelNameFolder1]] &amp; "\" &amp; T_Channel[[#This Row],[ChannelNameFolder2]])</f>
        <v/>
      </c>
      <c r="S955" s="21" t="str">
        <f>IF(T_Channel[[#This Row],[Check]]&lt;&gt;"OK","", T_Channel[[#This Row],[ChannelSymbol]] &amp; ".evtx" )</f>
        <v/>
      </c>
      <c r="T955" s="21" t="str">
        <f>IF(T_Channel[[#This Row],[Check]]&lt;&gt;"OK","", T_Channel[[#This Row],[LogFolder]] &amp; "\" &amp; T_Channel[[#This Row],[LogFile]])</f>
        <v/>
      </c>
      <c r="U955" s="21" t="str">
        <f>IF(T_Channel[[#This Row],[Safekeeping of logs]]="","",VLOOKUP(T_Channel[[#This Row],[Safekeeping of logs]],T_List_LogMode[],2,FALSE))</f>
        <v/>
      </c>
      <c r="V9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6" spans="2:22" x14ac:dyDescent="0.25">
      <c r="B956" s="7"/>
      <c r="C956" s="7"/>
      <c r="D956" s="7"/>
      <c r="E956" s="7"/>
      <c r="F956" s="6"/>
      <c r="G956" s="6"/>
      <c r="H9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6" s="22"/>
      <c r="J956" s="7"/>
      <c r="K956" s="43"/>
      <c r="L9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6" s="27" t="str">
        <f>IF(T_Channel[[#This Row],[ProviderName]]="","",COUNTIF($L$12:$L$9999,T_Channel[[#This Row],[ProviderName]]))</f>
        <v/>
      </c>
      <c r="N956" s="27" t="str">
        <f>IF(T_Channel[[#This Row],[Query]]="","Empty","Defined")</f>
        <v>Empty</v>
      </c>
      <c r="O9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6" s="21" t="str">
        <f>IF(T_Channel[[#This Row],[Check]]&lt;&gt;"OK","",ReferenceData!$L$5 &amp; "\" &amp; T_Channel[[#This Row],[ChannelNameFolder1]] &amp; "\" &amp; T_Channel[[#This Row],[ChannelNameFolder2]])</f>
        <v/>
      </c>
      <c r="S956" s="21" t="str">
        <f>IF(T_Channel[[#This Row],[Check]]&lt;&gt;"OK","", T_Channel[[#This Row],[ChannelSymbol]] &amp; ".evtx" )</f>
        <v/>
      </c>
      <c r="T956" s="21" t="str">
        <f>IF(T_Channel[[#This Row],[Check]]&lt;&gt;"OK","", T_Channel[[#This Row],[LogFolder]] &amp; "\" &amp; T_Channel[[#This Row],[LogFile]])</f>
        <v/>
      </c>
      <c r="U956" s="21" t="str">
        <f>IF(T_Channel[[#This Row],[Safekeeping of logs]]="","",VLOOKUP(T_Channel[[#This Row],[Safekeeping of logs]],T_List_LogMode[],2,FALSE))</f>
        <v/>
      </c>
      <c r="V9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7" spans="2:22" x14ac:dyDescent="0.25">
      <c r="B957" s="7"/>
      <c r="C957" s="7"/>
      <c r="D957" s="7"/>
      <c r="E957" s="7"/>
      <c r="F957" s="6"/>
      <c r="G957" s="6"/>
      <c r="H9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7" s="22"/>
      <c r="J957" s="7"/>
      <c r="K957" s="43"/>
      <c r="L9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7" s="27" t="str">
        <f>IF(T_Channel[[#This Row],[ProviderName]]="","",COUNTIF($L$12:$L$9999,T_Channel[[#This Row],[ProviderName]]))</f>
        <v/>
      </c>
      <c r="N957" s="27" t="str">
        <f>IF(T_Channel[[#This Row],[Query]]="","Empty","Defined")</f>
        <v>Empty</v>
      </c>
      <c r="O9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7" s="21" t="str">
        <f>IF(T_Channel[[#This Row],[Check]]&lt;&gt;"OK","",ReferenceData!$L$5 &amp; "\" &amp; T_Channel[[#This Row],[ChannelNameFolder1]] &amp; "\" &amp; T_Channel[[#This Row],[ChannelNameFolder2]])</f>
        <v/>
      </c>
      <c r="S957" s="21" t="str">
        <f>IF(T_Channel[[#This Row],[Check]]&lt;&gt;"OK","", T_Channel[[#This Row],[ChannelSymbol]] &amp; ".evtx" )</f>
        <v/>
      </c>
      <c r="T957" s="21" t="str">
        <f>IF(T_Channel[[#This Row],[Check]]&lt;&gt;"OK","", T_Channel[[#This Row],[LogFolder]] &amp; "\" &amp; T_Channel[[#This Row],[LogFile]])</f>
        <v/>
      </c>
      <c r="U957" s="21" t="str">
        <f>IF(T_Channel[[#This Row],[Safekeeping of logs]]="","",VLOOKUP(T_Channel[[#This Row],[Safekeeping of logs]],T_List_LogMode[],2,FALSE))</f>
        <v/>
      </c>
      <c r="V9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8" spans="2:22" x14ac:dyDescent="0.25">
      <c r="B958" s="7"/>
      <c r="C958" s="7"/>
      <c r="D958" s="7"/>
      <c r="E958" s="7"/>
      <c r="F958" s="6"/>
      <c r="G958" s="6"/>
      <c r="H9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8" s="22"/>
      <c r="J958" s="7"/>
      <c r="K958" s="43"/>
      <c r="L9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8" s="27" t="str">
        <f>IF(T_Channel[[#This Row],[ProviderName]]="","",COUNTIF($L$12:$L$9999,T_Channel[[#This Row],[ProviderName]]))</f>
        <v/>
      </c>
      <c r="N958" s="27" t="str">
        <f>IF(T_Channel[[#This Row],[Query]]="","Empty","Defined")</f>
        <v>Empty</v>
      </c>
      <c r="O9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8" s="21" t="str">
        <f>IF(T_Channel[[#This Row],[Check]]&lt;&gt;"OK","",ReferenceData!$L$5 &amp; "\" &amp; T_Channel[[#This Row],[ChannelNameFolder1]] &amp; "\" &amp; T_Channel[[#This Row],[ChannelNameFolder2]])</f>
        <v/>
      </c>
      <c r="S958" s="21" t="str">
        <f>IF(T_Channel[[#This Row],[Check]]&lt;&gt;"OK","", T_Channel[[#This Row],[ChannelSymbol]] &amp; ".evtx" )</f>
        <v/>
      </c>
      <c r="T958" s="21" t="str">
        <f>IF(T_Channel[[#This Row],[Check]]&lt;&gt;"OK","", T_Channel[[#This Row],[LogFolder]] &amp; "\" &amp; T_Channel[[#This Row],[LogFile]])</f>
        <v/>
      </c>
      <c r="U958" s="21" t="str">
        <f>IF(T_Channel[[#This Row],[Safekeeping of logs]]="","",VLOOKUP(T_Channel[[#This Row],[Safekeeping of logs]],T_List_LogMode[],2,FALSE))</f>
        <v/>
      </c>
      <c r="V9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59" spans="2:22" x14ac:dyDescent="0.25">
      <c r="B959" s="7"/>
      <c r="C959" s="7"/>
      <c r="D959" s="7"/>
      <c r="E959" s="7"/>
      <c r="F959" s="6"/>
      <c r="G959" s="6"/>
      <c r="H9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59" s="22"/>
      <c r="J959" s="7"/>
      <c r="K959" s="43"/>
      <c r="L9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59" s="27" t="str">
        <f>IF(T_Channel[[#This Row],[ProviderName]]="","",COUNTIF($L$12:$L$9999,T_Channel[[#This Row],[ProviderName]]))</f>
        <v/>
      </c>
      <c r="N959" s="27" t="str">
        <f>IF(T_Channel[[#This Row],[Query]]="","Empty","Defined")</f>
        <v>Empty</v>
      </c>
      <c r="O9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59" s="21" t="str">
        <f>IF(T_Channel[[#This Row],[Check]]&lt;&gt;"OK","",ReferenceData!$L$5 &amp; "\" &amp; T_Channel[[#This Row],[ChannelNameFolder1]] &amp; "\" &amp; T_Channel[[#This Row],[ChannelNameFolder2]])</f>
        <v/>
      </c>
      <c r="S959" s="21" t="str">
        <f>IF(T_Channel[[#This Row],[Check]]&lt;&gt;"OK","", T_Channel[[#This Row],[ChannelSymbol]] &amp; ".evtx" )</f>
        <v/>
      </c>
      <c r="T959" s="21" t="str">
        <f>IF(T_Channel[[#This Row],[Check]]&lt;&gt;"OK","", T_Channel[[#This Row],[LogFolder]] &amp; "\" &amp; T_Channel[[#This Row],[LogFile]])</f>
        <v/>
      </c>
      <c r="U959" s="21" t="str">
        <f>IF(T_Channel[[#This Row],[Safekeeping of logs]]="","",VLOOKUP(T_Channel[[#This Row],[Safekeeping of logs]],T_List_LogMode[],2,FALSE))</f>
        <v/>
      </c>
      <c r="V9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0" spans="2:22" x14ac:dyDescent="0.25">
      <c r="B960" s="7"/>
      <c r="C960" s="7"/>
      <c r="D960" s="7"/>
      <c r="E960" s="7"/>
      <c r="F960" s="6"/>
      <c r="G960" s="6"/>
      <c r="H9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0" s="22"/>
      <c r="J960" s="7"/>
      <c r="K960" s="43"/>
      <c r="L9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0" s="27" t="str">
        <f>IF(T_Channel[[#This Row],[ProviderName]]="","",COUNTIF($L$12:$L$9999,T_Channel[[#This Row],[ProviderName]]))</f>
        <v/>
      </c>
      <c r="N960" s="27" t="str">
        <f>IF(T_Channel[[#This Row],[Query]]="","Empty","Defined")</f>
        <v>Empty</v>
      </c>
      <c r="O9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0" s="21" t="str">
        <f>IF(T_Channel[[#This Row],[Check]]&lt;&gt;"OK","",ReferenceData!$L$5 &amp; "\" &amp; T_Channel[[#This Row],[ChannelNameFolder1]] &amp; "\" &amp; T_Channel[[#This Row],[ChannelNameFolder2]])</f>
        <v/>
      </c>
      <c r="S960" s="21" t="str">
        <f>IF(T_Channel[[#This Row],[Check]]&lt;&gt;"OK","", T_Channel[[#This Row],[ChannelSymbol]] &amp; ".evtx" )</f>
        <v/>
      </c>
      <c r="T960" s="21" t="str">
        <f>IF(T_Channel[[#This Row],[Check]]&lt;&gt;"OK","", T_Channel[[#This Row],[LogFolder]] &amp; "\" &amp; T_Channel[[#This Row],[LogFile]])</f>
        <v/>
      </c>
      <c r="U960" s="21" t="str">
        <f>IF(T_Channel[[#This Row],[Safekeeping of logs]]="","",VLOOKUP(T_Channel[[#This Row],[Safekeeping of logs]],T_List_LogMode[],2,FALSE))</f>
        <v/>
      </c>
      <c r="V9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1" spans="2:22" x14ac:dyDescent="0.25">
      <c r="B961" s="7"/>
      <c r="C961" s="7"/>
      <c r="D961" s="7"/>
      <c r="E961" s="7"/>
      <c r="F961" s="6"/>
      <c r="G961" s="6"/>
      <c r="H9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1" s="22"/>
      <c r="J961" s="7"/>
      <c r="K961" s="43"/>
      <c r="L9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1" s="27" t="str">
        <f>IF(T_Channel[[#This Row],[ProviderName]]="","",COUNTIF($L$12:$L$9999,T_Channel[[#This Row],[ProviderName]]))</f>
        <v/>
      </c>
      <c r="N961" s="27" t="str">
        <f>IF(T_Channel[[#This Row],[Query]]="","Empty","Defined")</f>
        <v>Empty</v>
      </c>
      <c r="O9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1" s="21" t="str">
        <f>IF(T_Channel[[#This Row],[Check]]&lt;&gt;"OK","",ReferenceData!$L$5 &amp; "\" &amp; T_Channel[[#This Row],[ChannelNameFolder1]] &amp; "\" &amp; T_Channel[[#This Row],[ChannelNameFolder2]])</f>
        <v/>
      </c>
      <c r="S961" s="21" t="str">
        <f>IF(T_Channel[[#This Row],[Check]]&lt;&gt;"OK","", T_Channel[[#This Row],[ChannelSymbol]] &amp; ".evtx" )</f>
        <v/>
      </c>
      <c r="T961" s="21" t="str">
        <f>IF(T_Channel[[#This Row],[Check]]&lt;&gt;"OK","", T_Channel[[#This Row],[LogFolder]] &amp; "\" &amp; T_Channel[[#This Row],[LogFile]])</f>
        <v/>
      </c>
      <c r="U961" s="21" t="str">
        <f>IF(T_Channel[[#This Row],[Safekeeping of logs]]="","",VLOOKUP(T_Channel[[#This Row],[Safekeeping of logs]],T_List_LogMode[],2,FALSE))</f>
        <v/>
      </c>
      <c r="V9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2" spans="2:22" x14ac:dyDescent="0.25">
      <c r="B962" s="7"/>
      <c r="C962" s="7"/>
      <c r="D962" s="7"/>
      <c r="E962" s="7"/>
      <c r="F962" s="6"/>
      <c r="G962" s="6"/>
      <c r="H9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2" s="22"/>
      <c r="J962" s="7"/>
      <c r="K962" s="43"/>
      <c r="L9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2" s="27" t="str">
        <f>IF(T_Channel[[#This Row],[ProviderName]]="","",COUNTIF($L$12:$L$9999,T_Channel[[#This Row],[ProviderName]]))</f>
        <v/>
      </c>
      <c r="N962" s="27" t="str">
        <f>IF(T_Channel[[#This Row],[Query]]="","Empty","Defined")</f>
        <v>Empty</v>
      </c>
      <c r="O9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2" s="21" t="str">
        <f>IF(T_Channel[[#This Row],[Check]]&lt;&gt;"OK","",ReferenceData!$L$5 &amp; "\" &amp; T_Channel[[#This Row],[ChannelNameFolder1]] &amp; "\" &amp; T_Channel[[#This Row],[ChannelNameFolder2]])</f>
        <v/>
      </c>
      <c r="S962" s="21" t="str">
        <f>IF(T_Channel[[#This Row],[Check]]&lt;&gt;"OK","", T_Channel[[#This Row],[ChannelSymbol]] &amp; ".evtx" )</f>
        <v/>
      </c>
      <c r="T962" s="21" t="str">
        <f>IF(T_Channel[[#This Row],[Check]]&lt;&gt;"OK","", T_Channel[[#This Row],[LogFolder]] &amp; "\" &amp; T_Channel[[#This Row],[LogFile]])</f>
        <v/>
      </c>
      <c r="U962" s="21" t="str">
        <f>IF(T_Channel[[#This Row],[Safekeeping of logs]]="","",VLOOKUP(T_Channel[[#This Row],[Safekeeping of logs]],T_List_LogMode[],2,FALSE))</f>
        <v/>
      </c>
      <c r="V9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3" spans="2:22" x14ac:dyDescent="0.25">
      <c r="B963" s="7"/>
      <c r="C963" s="7"/>
      <c r="D963" s="7"/>
      <c r="E963" s="7"/>
      <c r="F963" s="6"/>
      <c r="G963" s="6"/>
      <c r="H9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3" s="22"/>
      <c r="J963" s="7"/>
      <c r="K963" s="43"/>
      <c r="L9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3" s="27" t="str">
        <f>IF(T_Channel[[#This Row],[ProviderName]]="","",COUNTIF($L$12:$L$9999,T_Channel[[#This Row],[ProviderName]]))</f>
        <v/>
      </c>
      <c r="N963" s="27" t="str">
        <f>IF(T_Channel[[#This Row],[Query]]="","Empty","Defined")</f>
        <v>Empty</v>
      </c>
      <c r="O9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3" s="21" t="str">
        <f>IF(T_Channel[[#This Row],[Check]]&lt;&gt;"OK","",ReferenceData!$L$5 &amp; "\" &amp; T_Channel[[#This Row],[ChannelNameFolder1]] &amp; "\" &amp; T_Channel[[#This Row],[ChannelNameFolder2]])</f>
        <v/>
      </c>
      <c r="S963" s="21" t="str">
        <f>IF(T_Channel[[#This Row],[Check]]&lt;&gt;"OK","", T_Channel[[#This Row],[ChannelSymbol]] &amp; ".evtx" )</f>
        <v/>
      </c>
      <c r="T963" s="21" t="str">
        <f>IF(T_Channel[[#This Row],[Check]]&lt;&gt;"OK","", T_Channel[[#This Row],[LogFolder]] &amp; "\" &amp; T_Channel[[#This Row],[LogFile]])</f>
        <v/>
      </c>
      <c r="U963" s="21" t="str">
        <f>IF(T_Channel[[#This Row],[Safekeeping of logs]]="","",VLOOKUP(T_Channel[[#This Row],[Safekeeping of logs]],T_List_LogMode[],2,FALSE))</f>
        <v/>
      </c>
      <c r="V9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4" spans="2:22" x14ac:dyDescent="0.25">
      <c r="B964" s="7"/>
      <c r="C964" s="7"/>
      <c r="D964" s="7"/>
      <c r="E964" s="7"/>
      <c r="F964" s="6"/>
      <c r="G964" s="6"/>
      <c r="H9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4" s="22"/>
      <c r="J964" s="7"/>
      <c r="K964" s="43"/>
      <c r="L9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4" s="27" t="str">
        <f>IF(T_Channel[[#This Row],[ProviderName]]="","",COUNTIF($L$12:$L$9999,T_Channel[[#This Row],[ProviderName]]))</f>
        <v/>
      </c>
      <c r="N964" s="27" t="str">
        <f>IF(T_Channel[[#This Row],[Query]]="","Empty","Defined")</f>
        <v>Empty</v>
      </c>
      <c r="O9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4" s="21" t="str">
        <f>IF(T_Channel[[#This Row],[Check]]&lt;&gt;"OK","",ReferenceData!$L$5 &amp; "\" &amp; T_Channel[[#This Row],[ChannelNameFolder1]] &amp; "\" &amp; T_Channel[[#This Row],[ChannelNameFolder2]])</f>
        <v/>
      </c>
      <c r="S964" s="21" t="str">
        <f>IF(T_Channel[[#This Row],[Check]]&lt;&gt;"OK","", T_Channel[[#This Row],[ChannelSymbol]] &amp; ".evtx" )</f>
        <v/>
      </c>
      <c r="T964" s="21" t="str">
        <f>IF(T_Channel[[#This Row],[Check]]&lt;&gt;"OK","", T_Channel[[#This Row],[LogFolder]] &amp; "\" &amp; T_Channel[[#This Row],[LogFile]])</f>
        <v/>
      </c>
      <c r="U964" s="21" t="str">
        <f>IF(T_Channel[[#This Row],[Safekeeping of logs]]="","",VLOOKUP(T_Channel[[#This Row],[Safekeeping of logs]],T_List_LogMode[],2,FALSE))</f>
        <v/>
      </c>
      <c r="V9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5" spans="2:22" x14ac:dyDescent="0.25">
      <c r="B965" s="7"/>
      <c r="C965" s="7"/>
      <c r="D965" s="7"/>
      <c r="E965" s="7"/>
      <c r="F965" s="6"/>
      <c r="G965" s="6"/>
      <c r="H9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5" s="22"/>
      <c r="J965" s="7"/>
      <c r="K965" s="43"/>
      <c r="L9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5" s="27" t="str">
        <f>IF(T_Channel[[#This Row],[ProviderName]]="","",COUNTIF($L$12:$L$9999,T_Channel[[#This Row],[ProviderName]]))</f>
        <v/>
      </c>
      <c r="N965" s="27" t="str">
        <f>IF(T_Channel[[#This Row],[Query]]="","Empty","Defined")</f>
        <v>Empty</v>
      </c>
      <c r="O9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5" s="21" t="str">
        <f>IF(T_Channel[[#This Row],[Check]]&lt;&gt;"OK","",ReferenceData!$L$5 &amp; "\" &amp; T_Channel[[#This Row],[ChannelNameFolder1]] &amp; "\" &amp; T_Channel[[#This Row],[ChannelNameFolder2]])</f>
        <v/>
      </c>
      <c r="S965" s="21" t="str">
        <f>IF(T_Channel[[#This Row],[Check]]&lt;&gt;"OK","", T_Channel[[#This Row],[ChannelSymbol]] &amp; ".evtx" )</f>
        <v/>
      </c>
      <c r="T965" s="21" t="str">
        <f>IF(T_Channel[[#This Row],[Check]]&lt;&gt;"OK","", T_Channel[[#This Row],[LogFolder]] &amp; "\" &amp; T_Channel[[#This Row],[LogFile]])</f>
        <v/>
      </c>
      <c r="U965" s="21" t="str">
        <f>IF(T_Channel[[#This Row],[Safekeeping of logs]]="","",VLOOKUP(T_Channel[[#This Row],[Safekeeping of logs]],T_List_LogMode[],2,FALSE))</f>
        <v/>
      </c>
      <c r="V9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6" spans="2:22" x14ac:dyDescent="0.25">
      <c r="B966" s="7"/>
      <c r="C966" s="7"/>
      <c r="D966" s="7"/>
      <c r="E966" s="7"/>
      <c r="F966" s="6"/>
      <c r="G966" s="6"/>
      <c r="H9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6" s="22"/>
      <c r="J966" s="7"/>
      <c r="K966" s="43"/>
      <c r="L9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6" s="27" t="str">
        <f>IF(T_Channel[[#This Row],[ProviderName]]="","",COUNTIF($L$12:$L$9999,T_Channel[[#This Row],[ProviderName]]))</f>
        <v/>
      </c>
      <c r="N966" s="27" t="str">
        <f>IF(T_Channel[[#This Row],[Query]]="","Empty","Defined")</f>
        <v>Empty</v>
      </c>
      <c r="O9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6" s="21" t="str">
        <f>IF(T_Channel[[#This Row],[Check]]&lt;&gt;"OK","",ReferenceData!$L$5 &amp; "\" &amp; T_Channel[[#This Row],[ChannelNameFolder1]] &amp; "\" &amp; T_Channel[[#This Row],[ChannelNameFolder2]])</f>
        <v/>
      </c>
      <c r="S966" s="21" t="str">
        <f>IF(T_Channel[[#This Row],[Check]]&lt;&gt;"OK","", T_Channel[[#This Row],[ChannelSymbol]] &amp; ".evtx" )</f>
        <v/>
      </c>
      <c r="T966" s="21" t="str">
        <f>IF(T_Channel[[#This Row],[Check]]&lt;&gt;"OK","", T_Channel[[#This Row],[LogFolder]] &amp; "\" &amp; T_Channel[[#This Row],[LogFile]])</f>
        <v/>
      </c>
      <c r="U966" s="21" t="str">
        <f>IF(T_Channel[[#This Row],[Safekeeping of logs]]="","",VLOOKUP(T_Channel[[#This Row],[Safekeeping of logs]],T_List_LogMode[],2,FALSE))</f>
        <v/>
      </c>
      <c r="V9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7" spans="2:22" x14ac:dyDescent="0.25">
      <c r="B967" s="7"/>
      <c r="C967" s="7"/>
      <c r="D967" s="7"/>
      <c r="E967" s="7"/>
      <c r="F967" s="6"/>
      <c r="G967" s="6"/>
      <c r="H9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7" s="22"/>
      <c r="J967" s="7"/>
      <c r="K967" s="43"/>
      <c r="L9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7" s="27" t="str">
        <f>IF(T_Channel[[#This Row],[ProviderName]]="","",COUNTIF($L$12:$L$9999,T_Channel[[#This Row],[ProviderName]]))</f>
        <v/>
      </c>
      <c r="N967" s="27" t="str">
        <f>IF(T_Channel[[#This Row],[Query]]="","Empty","Defined")</f>
        <v>Empty</v>
      </c>
      <c r="O9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7" s="21" t="str">
        <f>IF(T_Channel[[#This Row],[Check]]&lt;&gt;"OK","",ReferenceData!$L$5 &amp; "\" &amp; T_Channel[[#This Row],[ChannelNameFolder1]] &amp; "\" &amp; T_Channel[[#This Row],[ChannelNameFolder2]])</f>
        <v/>
      </c>
      <c r="S967" s="21" t="str">
        <f>IF(T_Channel[[#This Row],[Check]]&lt;&gt;"OK","", T_Channel[[#This Row],[ChannelSymbol]] &amp; ".evtx" )</f>
        <v/>
      </c>
      <c r="T967" s="21" t="str">
        <f>IF(T_Channel[[#This Row],[Check]]&lt;&gt;"OK","", T_Channel[[#This Row],[LogFolder]] &amp; "\" &amp; T_Channel[[#This Row],[LogFile]])</f>
        <v/>
      </c>
      <c r="U967" s="21" t="str">
        <f>IF(T_Channel[[#This Row],[Safekeeping of logs]]="","",VLOOKUP(T_Channel[[#This Row],[Safekeeping of logs]],T_List_LogMode[],2,FALSE))</f>
        <v/>
      </c>
      <c r="V9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8" spans="2:22" x14ac:dyDescent="0.25">
      <c r="B968" s="7"/>
      <c r="C968" s="7"/>
      <c r="D968" s="7"/>
      <c r="E968" s="7"/>
      <c r="F968" s="6"/>
      <c r="G968" s="6"/>
      <c r="H9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8" s="22"/>
      <c r="J968" s="7"/>
      <c r="K968" s="43"/>
      <c r="L9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8" s="27" t="str">
        <f>IF(T_Channel[[#This Row],[ProviderName]]="","",COUNTIF($L$12:$L$9999,T_Channel[[#This Row],[ProviderName]]))</f>
        <v/>
      </c>
      <c r="N968" s="27" t="str">
        <f>IF(T_Channel[[#This Row],[Query]]="","Empty","Defined")</f>
        <v>Empty</v>
      </c>
      <c r="O9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8" s="21" t="str">
        <f>IF(T_Channel[[#This Row],[Check]]&lt;&gt;"OK","",ReferenceData!$L$5 &amp; "\" &amp; T_Channel[[#This Row],[ChannelNameFolder1]] &amp; "\" &amp; T_Channel[[#This Row],[ChannelNameFolder2]])</f>
        <v/>
      </c>
      <c r="S968" s="21" t="str">
        <f>IF(T_Channel[[#This Row],[Check]]&lt;&gt;"OK","", T_Channel[[#This Row],[ChannelSymbol]] &amp; ".evtx" )</f>
        <v/>
      </c>
      <c r="T968" s="21" t="str">
        <f>IF(T_Channel[[#This Row],[Check]]&lt;&gt;"OK","", T_Channel[[#This Row],[LogFolder]] &amp; "\" &amp; T_Channel[[#This Row],[LogFile]])</f>
        <v/>
      </c>
      <c r="U968" s="21" t="str">
        <f>IF(T_Channel[[#This Row],[Safekeeping of logs]]="","",VLOOKUP(T_Channel[[#This Row],[Safekeeping of logs]],T_List_LogMode[],2,FALSE))</f>
        <v/>
      </c>
      <c r="V9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69" spans="2:22" x14ac:dyDescent="0.25">
      <c r="B969" s="7"/>
      <c r="C969" s="7"/>
      <c r="D969" s="7"/>
      <c r="E969" s="7"/>
      <c r="F969" s="6"/>
      <c r="G969" s="6"/>
      <c r="H9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69" s="22"/>
      <c r="J969" s="7"/>
      <c r="K969" s="43"/>
      <c r="L9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69" s="27" t="str">
        <f>IF(T_Channel[[#This Row],[ProviderName]]="","",COUNTIF($L$12:$L$9999,T_Channel[[#This Row],[ProviderName]]))</f>
        <v/>
      </c>
      <c r="N969" s="27" t="str">
        <f>IF(T_Channel[[#This Row],[Query]]="","Empty","Defined")</f>
        <v>Empty</v>
      </c>
      <c r="O9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69" s="21" t="str">
        <f>IF(T_Channel[[#This Row],[Check]]&lt;&gt;"OK","",ReferenceData!$L$5 &amp; "\" &amp; T_Channel[[#This Row],[ChannelNameFolder1]] &amp; "\" &amp; T_Channel[[#This Row],[ChannelNameFolder2]])</f>
        <v/>
      </c>
      <c r="S969" s="21" t="str">
        <f>IF(T_Channel[[#This Row],[Check]]&lt;&gt;"OK","", T_Channel[[#This Row],[ChannelSymbol]] &amp; ".evtx" )</f>
        <v/>
      </c>
      <c r="T969" s="21" t="str">
        <f>IF(T_Channel[[#This Row],[Check]]&lt;&gt;"OK","", T_Channel[[#This Row],[LogFolder]] &amp; "\" &amp; T_Channel[[#This Row],[LogFile]])</f>
        <v/>
      </c>
      <c r="U969" s="21" t="str">
        <f>IF(T_Channel[[#This Row],[Safekeeping of logs]]="","",VLOOKUP(T_Channel[[#This Row],[Safekeeping of logs]],T_List_LogMode[],2,FALSE))</f>
        <v/>
      </c>
      <c r="V9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0" spans="2:22" x14ac:dyDescent="0.25">
      <c r="B970" s="7"/>
      <c r="C970" s="7"/>
      <c r="D970" s="7"/>
      <c r="E970" s="7"/>
      <c r="F970" s="6"/>
      <c r="G970" s="6"/>
      <c r="H9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0" s="22"/>
      <c r="J970" s="7"/>
      <c r="K970" s="43"/>
      <c r="L9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0" s="27" t="str">
        <f>IF(T_Channel[[#This Row],[ProviderName]]="","",COUNTIF($L$12:$L$9999,T_Channel[[#This Row],[ProviderName]]))</f>
        <v/>
      </c>
      <c r="N970" s="27" t="str">
        <f>IF(T_Channel[[#This Row],[Query]]="","Empty","Defined")</f>
        <v>Empty</v>
      </c>
      <c r="O9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0" s="21" t="str">
        <f>IF(T_Channel[[#This Row],[Check]]&lt;&gt;"OK","",ReferenceData!$L$5 &amp; "\" &amp; T_Channel[[#This Row],[ChannelNameFolder1]] &amp; "\" &amp; T_Channel[[#This Row],[ChannelNameFolder2]])</f>
        <v/>
      </c>
      <c r="S970" s="21" t="str">
        <f>IF(T_Channel[[#This Row],[Check]]&lt;&gt;"OK","", T_Channel[[#This Row],[ChannelSymbol]] &amp; ".evtx" )</f>
        <v/>
      </c>
      <c r="T970" s="21" t="str">
        <f>IF(T_Channel[[#This Row],[Check]]&lt;&gt;"OK","", T_Channel[[#This Row],[LogFolder]] &amp; "\" &amp; T_Channel[[#This Row],[LogFile]])</f>
        <v/>
      </c>
      <c r="U970" s="21" t="str">
        <f>IF(T_Channel[[#This Row],[Safekeeping of logs]]="","",VLOOKUP(T_Channel[[#This Row],[Safekeeping of logs]],T_List_LogMode[],2,FALSE))</f>
        <v/>
      </c>
      <c r="V9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1" spans="2:22" x14ac:dyDescent="0.25">
      <c r="B971" s="7"/>
      <c r="C971" s="7"/>
      <c r="D971" s="7"/>
      <c r="E971" s="7"/>
      <c r="F971" s="6"/>
      <c r="G971" s="6"/>
      <c r="H9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1" s="22"/>
      <c r="J971" s="7"/>
      <c r="K971" s="43"/>
      <c r="L9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1" s="27" t="str">
        <f>IF(T_Channel[[#This Row],[ProviderName]]="","",COUNTIF($L$12:$L$9999,T_Channel[[#This Row],[ProviderName]]))</f>
        <v/>
      </c>
      <c r="N971" s="27" t="str">
        <f>IF(T_Channel[[#This Row],[Query]]="","Empty","Defined")</f>
        <v>Empty</v>
      </c>
      <c r="O9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1" s="21" t="str">
        <f>IF(T_Channel[[#This Row],[Check]]&lt;&gt;"OK","",ReferenceData!$L$5 &amp; "\" &amp; T_Channel[[#This Row],[ChannelNameFolder1]] &amp; "\" &amp; T_Channel[[#This Row],[ChannelNameFolder2]])</f>
        <v/>
      </c>
      <c r="S971" s="21" t="str">
        <f>IF(T_Channel[[#This Row],[Check]]&lt;&gt;"OK","", T_Channel[[#This Row],[ChannelSymbol]] &amp; ".evtx" )</f>
        <v/>
      </c>
      <c r="T971" s="21" t="str">
        <f>IF(T_Channel[[#This Row],[Check]]&lt;&gt;"OK","", T_Channel[[#This Row],[LogFolder]] &amp; "\" &amp; T_Channel[[#This Row],[LogFile]])</f>
        <v/>
      </c>
      <c r="U971" s="21" t="str">
        <f>IF(T_Channel[[#This Row],[Safekeeping of logs]]="","",VLOOKUP(T_Channel[[#This Row],[Safekeeping of logs]],T_List_LogMode[],2,FALSE))</f>
        <v/>
      </c>
      <c r="V9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2" spans="2:22" x14ac:dyDescent="0.25">
      <c r="B972" s="7"/>
      <c r="C972" s="7"/>
      <c r="D972" s="7"/>
      <c r="E972" s="7"/>
      <c r="F972" s="6"/>
      <c r="G972" s="6"/>
      <c r="H9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2" s="22"/>
      <c r="J972" s="7"/>
      <c r="K972" s="43"/>
      <c r="L9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2" s="27" t="str">
        <f>IF(T_Channel[[#This Row],[ProviderName]]="","",COUNTIF($L$12:$L$9999,T_Channel[[#This Row],[ProviderName]]))</f>
        <v/>
      </c>
      <c r="N972" s="27" t="str">
        <f>IF(T_Channel[[#This Row],[Query]]="","Empty","Defined")</f>
        <v>Empty</v>
      </c>
      <c r="O97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2" s="21" t="str">
        <f>IF(T_Channel[[#This Row],[Check]]&lt;&gt;"OK","",ReferenceData!$L$5 &amp; "\" &amp; T_Channel[[#This Row],[ChannelNameFolder1]] &amp; "\" &amp; T_Channel[[#This Row],[ChannelNameFolder2]])</f>
        <v/>
      </c>
      <c r="S972" s="21" t="str">
        <f>IF(T_Channel[[#This Row],[Check]]&lt;&gt;"OK","", T_Channel[[#This Row],[ChannelSymbol]] &amp; ".evtx" )</f>
        <v/>
      </c>
      <c r="T972" s="21" t="str">
        <f>IF(T_Channel[[#This Row],[Check]]&lt;&gt;"OK","", T_Channel[[#This Row],[LogFolder]] &amp; "\" &amp; T_Channel[[#This Row],[LogFile]])</f>
        <v/>
      </c>
      <c r="U972" s="21" t="str">
        <f>IF(T_Channel[[#This Row],[Safekeeping of logs]]="","",VLOOKUP(T_Channel[[#This Row],[Safekeeping of logs]],T_List_LogMode[],2,FALSE))</f>
        <v/>
      </c>
      <c r="V9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3" spans="2:22" x14ac:dyDescent="0.25">
      <c r="B973" s="7"/>
      <c r="C973" s="7"/>
      <c r="D973" s="7"/>
      <c r="E973" s="7"/>
      <c r="F973" s="6"/>
      <c r="G973" s="6"/>
      <c r="H9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3" s="22"/>
      <c r="J973" s="7"/>
      <c r="K973" s="43"/>
      <c r="L9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3" s="27" t="str">
        <f>IF(T_Channel[[#This Row],[ProviderName]]="","",COUNTIF($L$12:$L$9999,T_Channel[[#This Row],[ProviderName]]))</f>
        <v/>
      </c>
      <c r="N973" s="27" t="str">
        <f>IF(T_Channel[[#This Row],[Query]]="","Empty","Defined")</f>
        <v>Empty</v>
      </c>
      <c r="O9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3" s="21" t="str">
        <f>IF(T_Channel[[#This Row],[Check]]&lt;&gt;"OK","",ReferenceData!$L$5 &amp; "\" &amp; T_Channel[[#This Row],[ChannelNameFolder1]] &amp; "\" &amp; T_Channel[[#This Row],[ChannelNameFolder2]])</f>
        <v/>
      </c>
      <c r="S973" s="21" t="str">
        <f>IF(T_Channel[[#This Row],[Check]]&lt;&gt;"OK","", T_Channel[[#This Row],[ChannelSymbol]] &amp; ".evtx" )</f>
        <v/>
      </c>
      <c r="T973" s="21" t="str">
        <f>IF(T_Channel[[#This Row],[Check]]&lt;&gt;"OK","", T_Channel[[#This Row],[LogFolder]] &amp; "\" &amp; T_Channel[[#This Row],[LogFile]])</f>
        <v/>
      </c>
      <c r="U973" s="21" t="str">
        <f>IF(T_Channel[[#This Row],[Safekeeping of logs]]="","",VLOOKUP(T_Channel[[#This Row],[Safekeeping of logs]],T_List_LogMode[],2,FALSE))</f>
        <v/>
      </c>
      <c r="V9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4" spans="2:22" x14ac:dyDescent="0.25">
      <c r="B974" s="7"/>
      <c r="C974" s="7"/>
      <c r="D974" s="7"/>
      <c r="E974" s="7"/>
      <c r="F974" s="6"/>
      <c r="G974" s="6"/>
      <c r="H9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4" s="22"/>
      <c r="J974" s="7"/>
      <c r="K974" s="43"/>
      <c r="L9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4" s="27" t="str">
        <f>IF(T_Channel[[#This Row],[ProviderName]]="","",COUNTIF($L$12:$L$9999,T_Channel[[#This Row],[ProviderName]]))</f>
        <v/>
      </c>
      <c r="N974" s="27" t="str">
        <f>IF(T_Channel[[#This Row],[Query]]="","Empty","Defined")</f>
        <v>Empty</v>
      </c>
      <c r="O9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4" s="21" t="str">
        <f>IF(T_Channel[[#This Row],[Check]]&lt;&gt;"OK","",ReferenceData!$L$5 &amp; "\" &amp; T_Channel[[#This Row],[ChannelNameFolder1]] &amp; "\" &amp; T_Channel[[#This Row],[ChannelNameFolder2]])</f>
        <v/>
      </c>
      <c r="S974" s="21" t="str">
        <f>IF(T_Channel[[#This Row],[Check]]&lt;&gt;"OK","", T_Channel[[#This Row],[ChannelSymbol]] &amp; ".evtx" )</f>
        <v/>
      </c>
      <c r="T974" s="21" t="str">
        <f>IF(T_Channel[[#This Row],[Check]]&lt;&gt;"OK","", T_Channel[[#This Row],[LogFolder]] &amp; "\" &amp; T_Channel[[#This Row],[LogFile]])</f>
        <v/>
      </c>
      <c r="U974" s="21" t="str">
        <f>IF(T_Channel[[#This Row],[Safekeeping of logs]]="","",VLOOKUP(T_Channel[[#This Row],[Safekeeping of logs]],T_List_LogMode[],2,FALSE))</f>
        <v/>
      </c>
      <c r="V9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5" spans="2:22" x14ac:dyDescent="0.25">
      <c r="B975" s="7"/>
      <c r="C975" s="7"/>
      <c r="D975" s="7"/>
      <c r="E975" s="7"/>
      <c r="F975" s="6"/>
      <c r="G975" s="6"/>
      <c r="H9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5" s="22"/>
      <c r="J975" s="7"/>
      <c r="K975" s="43"/>
      <c r="L9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5" s="27" t="str">
        <f>IF(T_Channel[[#This Row],[ProviderName]]="","",COUNTIF($L$12:$L$9999,T_Channel[[#This Row],[ProviderName]]))</f>
        <v/>
      </c>
      <c r="N975" s="27" t="str">
        <f>IF(T_Channel[[#This Row],[Query]]="","Empty","Defined")</f>
        <v>Empty</v>
      </c>
      <c r="O9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5" s="21" t="str">
        <f>IF(T_Channel[[#This Row],[Check]]&lt;&gt;"OK","",ReferenceData!$L$5 &amp; "\" &amp; T_Channel[[#This Row],[ChannelNameFolder1]] &amp; "\" &amp; T_Channel[[#This Row],[ChannelNameFolder2]])</f>
        <v/>
      </c>
      <c r="S975" s="21" t="str">
        <f>IF(T_Channel[[#This Row],[Check]]&lt;&gt;"OK","", T_Channel[[#This Row],[ChannelSymbol]] &amp; ".evtx" )</f>
        <v/>
      </c>
      <c r="T975" s="21" t="str">
        <f>IF(T_Channel[[#This Row],[Check]]&lt;&gt;"OK","", T_Channel[[#This Row],[LogFolder]] &amp; "\" &amp; T_Channel[[#This Row],[LogFile]])</f>
        <v/>
      </c>
      <c r="U975" s="21" t="str">
        <f>IF(T_Channel[[#This Row],[Safekeeping of logs]]="","",VLOOKUP(T_Channel[[#This Row],[Safekeeping of logs]],T_List_LogMode[],2,FALSE))</f>
        <v/>
      </c>
      <c r="V9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6" spans="2:22" x14ac:dyDescent="0.25">
      <c r="B976" s="7"/>
      <c r="C976" s="7"/>
      <c r="D976" s="7"/>
      <c r="E976" s="7"/>
      <c r="F976" s="6"/>
      <c r="G976" s="6"/>
      <c r="H9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6" s="22"/>
      <c r="J976" s="7"/>
      <c r="K976" s="43"/>
      <c r="L9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6" s="27" t="str">
        <f>IF(T_Channel[[#This Row],[ProviderName]]="","",COUNTIF($L$12:$L$9999,T_Channel[[#This Row],[ProviderName]]))</f>
        <v/>
      </c>
      <c r="N976" s="27" t="str">
        <f>IF(T_Channel[[#This Row],[Query]]="","Empty","Defined")</f>
        <v>Empty</v>
      </c>
      <c r="O9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6" s="21" t="str">
        <f>IF(T_Channel[[#This Row],[Check]]&lt;&gt;"OK","",ReferenceData!$L$5 &amp; "\" &amp; T_Channel[[#This Row],[ChannelNameFolder1]] &amp; "\" &amp; T_Channel[[#This Row],[ChannelNameFolder2]])</f>
        <v/>
      </c>
      <c r="S976" s="21" t="str">
        <f>IF(T_Channel[[#This Row],[Check]]&lt;&gt;"OK","", T_Channel[[#This Row],[ChannelSymbol]] &amp; ".evtx" )</f>
        <v/>
      </c>
      <c r="T976" s="21" t="str">
        <f>IF(T_Channel[[#This Row],[Check]]&lt;&gt;"OK","", T_Channel[[#This Row],[LogFolder]] &amp; "\" &amp; T_Channel[[#This Row],[LogFile]])</f>
        <v/>
      </c>
      <c r="U976" s="21" t="str">
        <f>IF(T_Channel[[#This Row],[Safekeeping of logs]]="","",VLOOKUP(T_Channel[[#This Row],[Safekeeping of logs]],T_List_LogMode[],2,FALSE))</f>
        <v/>
      </c>
      <c r="V9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7" spans="2:22" x14ac:dyDescent="0.25">
      <c r="B977" s="7"/>
      <c r="C977" s="7"/>
      <c r="D977" s="7"/>
      <c r="E977" s="7"/>
      <c r="F977" s="6"/>
      <c r="G977" s="6"/>
      <c r="H9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7" s="22"/>
      <c r="J977" s="7"/>
      <c r="K977" s="43"/>
      <c r="L9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7" s="27" t="str">
        <f>IF(T_Channel[[#This Row],[ProviderName]]="","",COUNTIF($L$12:$L$9999,T_Channel[[#This Row],[ProviderName]]))</f>
        <v/>
      </c>
      <c r="N977" s="27" t="str">
        <f>IF(T_Channel[[#This Row],[Query]]="","Empty","Defined")</f>
        <v>Empty</v>
      </c>
      <c r="O9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7" s="21" t="str">
        <f>IF(T_Channel[[#This Row],[Check]]&lt;&gt;"OK","",ReferenceData!$L$5 &amp; "\" &amp; T_Channel[[#This Row],[ChannelNameFolder1]] &amp; "\" &amp; T_Channel[[#This Row],[ChannelNameFolder2]])</f>
        <v/>
      </c>
      <c r="S977" s="21" t="str">
        <f>IF(T_Channel[[#This Row],[Check]]&lt;&gt;"OK","", T_Channel[[#This Row],[ChannelSymbol]] &amp; ".evtx" )</f>
        <v/>
      </c>
      <c r="T977" s="21" t="str">
        <f>IF(T_Channel[[#This Row],[Check]]&lt;&gt;"OK","", T_Channel[[#This Row],[LogFolder]] &amp; "\" &amp; T_Channel[[#This Row],[LogFile]])</f>
        <v/>
      </c>
      <c r="U977" s="21" t="str">
        <f>IF(T_Channel[[#This Row],[Safekeeping of logs]]="","",VLOOKUP(T_Channel[[#This Row],[Safekeeping of logs]],T_List_LogMode[],2,FALSE))</f>
        <v/>
      </c>
      <c r="V9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8" spans="2:22" x14ac:dyDescent="0.25">
      <c r="B978" s="7"/>
      <c r="C978" s="7"/>
      <c r="D978" s="7"/>
      <c r="E978" s="7"/>
      <c r="F978" s="6"/>
      <c r="G978" s="6"/>
      <c r="H9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8" s="22"/>
      <c r="J978" s="7"/>
      <c r="K978" s="43"/>
      <c r="L9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8" s="27" t="str">
        <f>IF(T_Channel[[#This Row],[ProviderName]]="","",COUNTIF($L$12:$L$9999,T_Channel[[#This Row],[ProviderName]]))</f>
        <v/>
      </c>
      <c r="N978" s="27" t="str">
        <f>IF(T_Channel[[#This Row],[Query]]="","Empty","Defined")</f>
        <v>Empty</v>
      </c>
      <c r="O9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8" s="21" t="str">
        <f>IF(T_Channel[[#This Row],[Check]]&lt;&gt;"OK","",ReferenceData!$L$5 &amp; "\" &amp; T_Channel[[#This Row],[ChannelNameFolder1]] &amp; "\" &amp; T_Channel[[#This Row],[ChannelNameFolder2]])</f>
        <v/>
      </c>
      <c r="S978" s="21" t="str">
        <f>IF(T_Channel[[#This Row],[Check]]&lt;&gt;"OK","", T_Channel[[#This Row],[ChannelSymbol]] &amp; ".evtx" )</f>
        <v/>
      </c>
      <c r="T978" s="21" t="str">
        <f>IF(T_Channel[[#This Row],[Check]]&lt;&gt;"OK","", T_Channel[[#This Row],[LogFolder]] &amp; "\" &amp; T_Channel[[#This Row],[LogFile]])</f>
        <v/>
      </c>
      <c r="U978" s="21" t="str">
        <f>IF(T_Channel[[#This Row],[Safekeeping of logs]]="","",VLOOKUP(T_Channel[[#This Row],[Safekeeping of logs]],T_List_LogMode[],2,FALSE))</f>
        <v/>
      </c>
      <c r="V9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79" spans="2:22" x14ac:dyDescent="0.25">
      <c r="B979" s="7"/>
      <c r="C979" s="7"/>
      <c r="D979" s="7"/>
      <c r="E979" s="7"/>
      <c r="F979" s="6"/>
      <c r="G979" s="6"/>
      <c r="H9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79" s="22"/>
      <c r="J979" s="7"/>
      <c r="K979" s="43"/>
      <c r="L9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79" s="27" t="str">
        <f>IF(T_Channel[[#This Row],[ProviderName]]="","",COUNTIF($L$12:$L$9999,T_Channel[[#This Row],[ProviderName]]))</f>
        <v/>
      </c>
      <c r="N979" s="27" t="str">
        <f>IF(T_Channel[[#This Row],[Query]]="","Empty","Defined")</f>
        <v>Empty</v>
      </c>
      <c r="O9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7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79" s="21" t="str">
        <f>IF(T_Channel[[#This Row],[Check]]&lt;&gt;"OK","",ReferenceData!$L$5 &amp; "\" &amp; T_Channel[[#This Row],[ChannelNameFolder1]] &amp; "\" &amp; T_Channel[[#This Row],[ChannelNameFolder2]])</f>
        <v/>
      </c>
      <c r="S979" s="21" t="str">
        <f>IF(T_Channel[[#This Row],[Check]]&lt;&gt;"OK","", T_Channel[[#This Row],[ChannelSymbol]] &amp; ".evtx" )</f>
        <v/>
      </c>
      <c r="T979" s="21" t="str">
        <f>IF(T_Channel[[#This Row],[Check]]&lt;&gt;"OK","", T_Channel[[#This Row],[LogFolder]] &amp; "\" &amp; T_Channel[[#This Row],[LogFile]])</f>
        <v/>
      </c>
      <c r="U979" s="21" t="str">
        <f>IF(T_Channel[[#This Row],[Safekeeping of logs]]="","",VLOOKUP(T_Channel[[#This Row],[Safekeeping of logs]],T_List_LogMode[],2,FALSE))</f>
        <v/>
      </c>
      <c r="V9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0" spans="2:22" x14ac:dyDescent="0.25">
      <c r="B980" s="7"/>
      <c r="C980" s="7"/>
      <c r="D980" s="7"/>
      <c r="E980" s="7"/>
      <c r="F980" s="6"/>
      <c r="G980" s="6"/>
      <c r="H9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0" s="22"/>
      <c r="J980" s="7"/>
      <c r="K980" s="43"/>
      <c r="L9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0" s="27" t="str">
        <f>IF(T_Channel[[#This Row],[ProviderName]]="","",COUNTIF($L$12:$L$9999,T_Channel[[#This Row],[ProviderName]]))</f>
        <v/>
      </c>
      <c r="N980" s="27" t="str">
        <f>IF(T_Channel[[#This Row],[Query]]="","Empty","Defined")</f>
        <v>Empty</v>
      </c>
      <c r="O9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0" s="21" t="str">
        <f>IF(T_Channel[[#This Row],[Check]]&lt;&gt;"OK","",ReferenceData!$L$5 &amp; "\" &amp; T_Channel[[#This Row],[ChannelNameFolder1]] &amp; "\" &amp; T_Channel[[#This Row],[ChannelNameFolder2]])</f>
        <v/>
      </c>
      <c r="S980" s="21" t="str">
        <f>IF(T_Channel[[#This Row],[Check]]&lt;&gt;"OK","", T_Channel[[#This Row],[ChannelSymbol]] &amp; ".evtx" )</f>
        <v/>
      </c>
      <c r="T980" s="21" t="str">
        <f>IF(T_Channel[[#This Row],[Check]]&lt;&gt;"OK","", T_Channel[[#This Row],[LogFolder]] &amp; "\" &amp; T_Channel[[#This Row],[LogFile]])</f>
        <v/>
      </c>
      <c r="U980" s="21" t="str">
        <f>IF(T_Channel[[#This Row],[Safekeeping of logs]]="","",VLOOKUP(T_Channel[[#This Row],[Safekeeping of logs]],T_List_LogMode[],2,FALSE))</f>
        <v/>
      </c>
      <c r="V9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1" spans="2:22" x14ac:dyDescent="0.25">
      <c r="B981" s="7"/>
      <c r="C981" s="7"/>
      <c r="D981" s="7"/>
      <c r="E981" s="7"/>
      <c r="F981" s="6"/>
      <c r="G981" s="6"/>
      <c r="H9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1" s="22"/>
      <c r="J981" s="7"/>
      <c r="K981" s="43"/>
      <c r="L9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1" s="27" t="str">
        <f>IF(T_Channel[[#This Row],[ProviderName]]="","",COUNTIF($L$12:$L$9999,T_Channel[[#This Row],[ProviderName]]))</f>
        <v/>
      </c>
      <c r="N981" s="27" t="str">
        <f>IF(T_Channel[[#This Row],[Query]]="","Empty","Defined")</f>
        <v>Empty</v>
      </c>
      <c r="O9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1" s="21" t="str">
        <f>IF(T_Channel[[#This Row],[Check]]&lt;&gt;"OK","",ReferenceData!$L$5 &amp; "\" &amp; T_Channel[[#This Row],[ChannelNameFolder1]] &amp; "\" &amp; T_Channel[[#This Row],[ChannelNameFolder2]])</f>
        <v/>
      </c>
      <c r="S981" s="21" t="str">
        <f>IF(T_Channel[[#This Row],[Check]]&lt;&gt;"OK","", T_Channel[[#This Row],[ChannelSymbol]] &amp; ".evtx" )</f>
        <v/>
      </c>
      <c r="T981" s="21" t="str">
        <f>IF(T_Channel[[#This Row],[Check]]&lt;&gt;"OK","", T_Channel[[#This Row],[LogFolder]] &amp; "\" &amp; T_Channel[[#This Row],[LogFile]])</f>
        <v/>
      </c>
      <c r="U981" s="21" t="str">
        <f>IF(T_Channel[[#This Row],[Safekeeping of logs]]="","",VLOOKUP(T_Channel[[#This Row],[Safekeeping of logs]],T_List_LogMode[],2,FALSE))</f>
        <v/>
      </c>
      <c r="V9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2" spans="2:22" x14ac:dyDescent="0.25">
      <c r="B982" s="7"/>
      <c r="C982" s="7"/>
      <c r="D982" s="7"/>
      <c r="E982" s="7"/>
      <c r="F982" s="6"/>
      <c r="G982" s="6"/>
      <c r="H9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2" s="22"/>
      <c r="J982" s="7"/>
      <c r="K982" s="43"/>
      <c r="L9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2" s="27" t="str">
        <f>IF(T_Channel[[#This Row],[ProviderName]]="","",COUNTIF($L$12:$L$9999,T_Channel[[#This Row],[ProviderName]]))</f>
        <v/>
      </c>
      <c r="N982" s="27" t="str">
        <f>IF(T_Channel[[#This Row],[Query]]="","Empty","Defined")</f>
        <v>Empty</v>
      </c>
      <c r="O9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2" s="21" t="str">
        <f>IF(T_Channel[[#This Row],[Check]]&lt;&gt;"OK","",ReferenceData!$L$5 &amp; "\" &amp; T_Channel[[#This Row],[ChannelNameFolder1]] &amp; "\" &amp; T_Channel[[#This Row],[ChannelNameFolder2]])</f>
        <v/>
      </c>
      <c r="S982" s="21" t="str">
        <f>IF(T_Channel[[#This Row],[Check]]&lt;&gt;"OK","", T_Channel[[#This Row],[ChannelSymbol]] &amp; ".evtx" )</f>
        <v/>
      </c>
      <c r="T982" s="21" t="str">
        <f>IF(T_Channel[[#This Row],[Check]]&lt;&gt;"OK","", T_Channel[[#This Row],[LogFolder]] &amp; "\" &amp; T_Channel[[#This Row],[LogFile]])</f>
        <v/>
      </c>
      <c r="U982" s="21" t="str">
        <f>IF(T_Channel[[#This Row],[Safekeeping of logs]]="","",VLOOKUP(T_Channel[[#This Row],[Safekeeping of logs]],T_List_LogMode[],2,FALSE))</f>
        <v/>
      </c>
      <c r="V9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3" spans="2:22" x14ac:dyDescent="0.25">
      <c r="B983" s="7"/>
      <c r="C983" s="7"/>
      <c r="D983" s="7"/>
      <c r="E983" s="7"/>
      <c r="F983" s="6"/>
      <c r="G983" s="6"/>
      <c r="H9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3" s="22"/>
      <c r="J983" s="7"/>
      <c r="K983" s="43"/>
      <c r="L9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3" s="27" t="str">
        <f>IF(T_Channel[[#This Row],[ProviderName]]="","",COUNTIF($L$12:$L$9999,T_Channel[[#This Row],[ProviderName]]))</f>
        <v/>
      </c>
      <c r="N983" s="27" t="str">
        <f>IF(T_Channel[[#This Row],[Query]]="","Empty","Defined")</f>
        <v>Empty</v>
      </c>
      <c r="O9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3" s="21" t="str">
        <f>IF(T_Channel[[#This Row],[Check]]&lt;&gt;"OK","",ReferenceData!$L$5 &amp; "\" &amp; T_Channel[[#This Row],[ChannelNameFolder1]] &amp; "\" &amp; T_Channel[[#This Row],[ChannelNameFolder2]])</f>
        <v/>
      </c>
      <c r="S983" s="21" t="str">
        <f>IF(T_Channel[[#This Row],[Check]]&lt;&gt;"OK","", T_Channel[[#This Row],[ChannelSymbol]] &amp; ".evtx" )</f>
        <v/>
      </c>
      <c r="T983" s="21" t="str">
        <f>IF(T_Channel[[#This Row],[Check]]&lt;&gt;"OK","", T_Channel[[#This Row],[LogFolder]] &amp; "\" &amp; T_Channel[[#This Row],[LogFile]])</f>
        <v/>
      </c>
      <c r="U983" s="21" t="str">
        <f>IF(T_Channel[[#This Row],[Safekeeping of logs]]="","",VLOOKUP(T_Channel[[#This Row],[Safekeeping of logs]],T_List_LogMode[],2,FALSE))</f>
        <v/>
      </c>
      <c r="V9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4" spans="2:22" x14ac:dyDescent="0.25">
      <c r="B984" s="7"/>
      <c r="C984" s="7"/>
      <c r="D984" s="7"/>
      <c r="E984" s="7"/>
      <c r="F984" s="6"/>
      <c r="G984" s="6"/>
      <c r="H9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4" s="22"/>
      <c r="J984" s="7"/>
      <c r="K984" s="43"/>
      <c r="L9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4" s="27" t="str">
        <f>IF(T_Channel[[#This Row],[ProviderName]]="","",COUNTIF($L$12:$L$9999,T_Channel[[#This Row],[ProviderName]]))</f>
        <v/>
      </c>
      <c r="N984" s="27" t="str">
        <f>IF(T_Channel[[#This Row],[Query]]="","Empty","Defined")</f>
        <v>Empty</v>
      </c>
      <c r="O9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4" s="21" t="str">
        <f>IF(T_Channel[[#This Row],[Check]]&lt;&gt;"OK","",ReferenceData!$L$5 &amp; "\" &amp; T_Channel[[#This Row],[ChannelNameFolder1]] &amp; "\" &amp; T_Channel[[#This Row],[ChannelNameFolder2]])</f>
        <v/>
      </c>
      <c r="S984" s="21" t="str">
        <f>IF(T_Channel[[#This Row],[Check]]&lt;&gt;"OK","", T_Channel[[#This Row],[ChannelSymbol]] &amp; ".evtx" )</f>
        <v/>
      </c>
      <c r="T984" s="21" t="str">
        <f>IF(T_Channel[[#This Row],[Check]]&lt;&gt;"OK","", T_Channel[[#This Row],[LogFolder]] &amp; "\" &amp; T_Channel[[#This Row],[LogFile]])</f>
        <v/>
      </c>
      <c r="U984" s="21" t="str">
        <f>IF(T_Channel[[#This Row],[Safekeeping of logs]]="","",VLOOKUP(T_Channel[[#This Row],[Safekeeping of logs]],T_List_LogMode[],2,FALSE))</f>
        <v/>
      </c>
      <c r="V9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5" spans="2:22" x14ac:dyDescent="0.25">
      <c r="B985" s="7"/>
      <c r="C985" s="7"/>
      <c r="D985" s="7"/>
      <c r="E985" s="7"/>
      <c r="F985" s="6"/>
      <c r="G985" s="6"/>
      <c r="H9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5" s="22"/>
      <c r="J985" s="7"/>
      <c r="K985" s="43"/>
      <c r="L9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5" s="27" t="str">
        <f>IF(T_Channel[[#This Row],[ProviderName]]="","",COUNTIF($L$12:$L$9999,T_Channel[[#This Row],[ProviderName]]))</f>
        <v/>
      </c>
      <c r="N985" s="27" t="str">
        <f>IF(T_Channel[[#This Row],[Query]]="","Empty","Defined")</f>
        <v>Empty</v>
      </c>
      <c r="O9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5" s="21" t="str">
        <f>IF(T_Channel[[#This Row],[Check]]&lt;&gt;"OK","",ReferenceData!$L$5 &amp; "\" &amp; T_Channel[[#This Row],[ChannelNameFolder1]] &amp; "\" &amp; T_Channel[[#This Row],[ChannelNameFolder2]])</f>
        <v/>
      </c>
      <c r="S985" s="21" t="str">
        <f>IF(T_Channel[[#This Row],[Check]]&lt;&gt;"OK","", T_Channel[[#This Row],[ChannelSymbol]] &amp; ".evtx" )</f>
        <v/>
      </c>
      <c r="T985" s="21" t="str">
        <f>IF(T_Channel[[#This Row],[Check]]&lt;&gt;"OK","", T_Channel[[#This Row],[LogFolder]] &amp; "\" &amp; T_Channel[[#This Row],[LogFile]])</f>
        <v/>
      </c>
      <c r="U985" s="21" t="str">
        <f>IF(T_Channel[[#This Row],[Safekeeping of logs]]="","",VLOOKUP(T_Channel[[#This Row],[Safekeeping of logs]],T_List_LogMode[],2,FALSE))</f>
        <v/>
      </c>
      <c r="V9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6" spans="2:22" x14ac:dyDescent="0.25">
      <c r="B986" s="7"/>
      <c r="C986" s="7"/>
      <c r="D986" s="7"/>
      <c r="E986" s="7"/>
      <c r="F986" s="6"/>
      <c r="G986" s="6"/>
      <c r="H9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6" s="22"/>
      <c r="J986" s="7"/>
      <c r="K986" s="43"/>
      <c r="L9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6" s="27" t="str">
        <f>IF(T_Channel[[#This Row],[ProviderName]]="","",COUNTIF($L$12:$L$9999,T_Channel[[#This Row],[ProviderName]]))</f>
        <v/>
      </c>
      <c r="N986" s="27" t="str">
        <f>IF(T_Channel[[#This Row],[Query]]="","Empty","Defined")</f>
        <v>Empty</v>
      </c>
      <c r="O9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6" s="21" t="str">
        <f>IF(T_Channel[[#This Row],[Check]]&lt;&gt;"OK","",ReferenceData!$L$5 &amp; "\" &amp; T_Channel[[#This Row],[ChannelNameFolder1]] &amp; "\" &amp; T_Channel[[#This Row],[ChannelNameFolder2]])</f>
        <v/>
      </c>
      <c r="S986" s="21" t="str">
        <f>IF(T_Channel[[#This Row],[Check]]&lt;&gt;"OK","", T_Channel[[#This Row],[ChannelSymbol]] &amp; ".evtx" )</f>
        <v/>
      </c>
      <c r="T986" s="21" t="str">
        <f>IF(T_Channel[[#This Row],[Check]]&lt;&gt;"OK","", T_Channel[[#This Row],[LogFolder]] &amp; "\" &amp; T_Channel[[#This Row],[LogFile]])</f>
        <v/>
      </c>
      <c r="U986" s="21" t="str">
        <f>IF(T_Channel[[#This Row],[Safekeeping of logs]]="","",VLOOKUP(T_Channel[[#This Row],[Safekeeping of logs]],T_List_LogMode[],2,FALSE))</f>
        <v/>
      </c>
      <c r="V9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7" spans="2:22" x14ac:dyDescent="0.25">
      <c r="B987" s="7"/>
      <c r="C987" s="7"/>
      <c r="D987" s="7"/>
      <c r="E987" s="7"/>
      <c r="F987" s="6"/>
      <c r="G987" s="6"/>
      <c r="H9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7" s="22"/>
      <c r="J987" s="7"/>
      <c r="K987" s="43"/>
      <c r="L9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7" s="27" t="str">
        <f>IF(T_Channel[[#This Row],[ProviderName]]="","",COUNTIF($L$12:$L$9999,T_Channel[[#This Row],[ProviderName]]))</f>
        <v/>
      </c>
      <c r="N987" s="27" t="str">
        <f>IF(T_Channel[[#This Row],[Query]]="","Empty","Defined")</f>
        <v>Empty</v>
      </c>
      <c r="O98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7" s="21" t="str">
        <f>IF(T_Channel[[#This Row],[Check]]&lt;&gt;"OK","",ReferenceData!$L$5 &amp; "\" &amp; T_Channel[[#This Row],[ChannelNameFolder1]] &amp; "\" &amp; T_Channel[[#This Row],[ChannelNameFolder2]])</f>
        <v/>
      </c>
      <c r="S987" s="21" t="str">
        <f>IF(T_Channel[[#This Row],[Check]]&lt;&gt;"OK","", T_Channel[[#This Row],[ChannelSymbol]] &amp; ".evtx" )</f>
        <v/>
      </c>
      <c r="T987" s="21" t="str">
        <f>IF(T_Channel[[#This Row],[Check]]&lt;&gt;"OK","", T_Channel[[#This Row],[LogFolder]] &amp; "\" &amp; T_Channel[[#This Row],[LogFile]])</f>
        <v/>
      </c>
      <c r="U987" s="21" t="str">
        <f>IF(T_Channel[[#This Row],[Safekeeping of logs]]="","",VLOOKUP(T_Channel[[#This Row],[Safekeeping of logs]],T_List_LogMode[],2,FALSE))</f>
        <v/>
      </c>
      <c r="V9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8" spans="2:22" x14ac:dyDescent="0.25">
      <c r="B988" s="7"/>
      <c r="C988" s="7"/>
      <c r="D988" s="7"/>
      <c r="E988" s="7"/>
      <c r="F988" s="6"/>
      <c r="G988" s="6"/>
      <c r="H9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8" s="22"/>
      <c r="J988" s="7"/>
      <c r="K988" s="43"/>
      <c r="L9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8" s="27" t="str">
        <f>IF(T_Channel[[#This Row],[ProviderName]]="","",COUNTIF($L$12:$L$9999,T_Channel[[#This Row],[ProviderName]]))</f>
        <v/>
      </c>
      <c r="N988" s="27" t="str">
        <f>IF(T_Channel[[#This Row],[Query]]="","Empty","Defined")</f>
        <v>Empty</v>
      </c>
      <c r="O9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8" s="21" t="str">
        <f>IF(T_Channel[[#This Row],[Check]]&lt;&gt;"OK","",ReferenceData!$L$5 &amp; "\" &amp; T_Channel[[#This Row],[ChannelNameFolder1]] &amp; "\" &amp; T_Channel[[#This Row],[ChannelNameFolder2]])</f>
        <v/>
      </c>
      <c r="S988" s="21" t="str">
        <f>IF(T_Channel[[#This Row],[Check]]&lt;&gt;"OK","", T_Channel[[#This Row],[ChannelSymbol]] &amp; ".evtx" )</f>
        <v/>
      </c>
      <c r="T988" s="21" t="str">
        <f>IF(T_Channel[[#This Row],[Check]]&lt;&gt;"OK","", T_Channel[[#This Row],[LogFolder]] &amp; "\" &amp; T_Channel[[#This Row],[LogFile]])</f>
        <v/>
      </c>
      <c r="U988" s="21" t="str">
        <f>IF(T_Channel[[#This Row],[Safekeeping of logs]]="","",VLOOKUP(T_Channel[[#This Row],[Safekeeping of logs]],T_List_LogMode[],2,FALSE))</f>
        <v/>
      </c>
      <c r="V9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89" spans="2:22" x14ac:dyDescent="0.25">
      <c r="B989" s="7"/>
      <c r="C989" s="7"/>
      <c r="D989" s="7"/>
      <c r="E989" s="7"/>
      <c r="F989" s="6"/>
      <c r="G989" s="6"/>
      <c r="H9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89" s="22"/>
      <c r="J989" s="7"/>
      <c r="K989" s="43"/>
      <c r="L9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89" s="27" t="str">
        <f>IF(T_Channel[[#This Row],[ProviderName]]="","",COUNTIF($L$12:$L$9999,T_Channel[[#This Row],[ProviderName]]))</f>
        <v/>
      </c>
      <c r="N989" s="27" t="str">
        <f>IF(T_Channel[[#This Row],[Query]]="","Empty","Defined")</f>
        <v>Empty</v>
      </c>
      <c r="O9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8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89" s="21" t="str">
        <f>IF(T_Channel[[#This Row],[Check]]&lt;&gt;"OK","",ReferenceData!$L$5 &amp; "\" &amp; T_Channel[[#This Row],[ChannelNameFolder1]] &amp; "\" &amp; T_Channel[[#This Row],[ChannelNameFolder2]])</f>
        <v/>
      </c>
      <c r="S989" s="21" t="str">
        <f>IF(T_Channel[[#This Row],[Check]]&lt;&gt;"OK","", T_Channel[[#This Row],[ChannelSymbol]] &amp; ".evtx" )</f>
        <v/>
      </c>
      <c r="T989" s="21" t="str">
        <f>IF(T_Channel[[#This Row],[Check]]&lt;&gt;"OK","", T_Channel[[#This Row],[LogFolder]] &amp; "\" &amp; T_Channel[[#This Row],[LogFile]])</f>
        <v/>
      </c>
      <c r="U989" s="21" t="str">
        <f>IF(T_Channel[[#This Row],[Safekeeping of logs]]="","",VLOOKUP(T_Channel[[#This Row],[Safekeeping of logs]],T_List_LogMode[],2,FALSE))</f>
        <v/>
      </c>
      <c r="V9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0" spans="2:22" x14ac:dyDescent="0.25">
      <c r="B990" s="7"/>
      <c r="C990" s="7"/>
      <c r="D990" s="7"/>
      <c r="E990" s="7"/>
      <c r="F990" s="6"/>
      <c r="G990" s="6"/>
      <c r="H9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0" s="22"/>
      <c r="J990" s="7"/>
      <c r="K990" s="43"/>
      <c r="L9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0" s="27" t="str">
        <f>IF(T_Channel[[#This Row],[ProviderName]]="","",COUNTIF($L$12:$L$9999,T_Channel[[#This Row],[ProviderName]]))</f>
        <v/>
      </c>
      <c r="N990" s="27" t="str">
        <f>IF(T_Channel[[#This Row],[Query]]="","Empty","Defined")</f>
        <v>Empty</v>
      </c>
      <c r="O9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0" s="21" t="str">
        <f>IF(T_Channel[[#This Row],[Check]]&lt;&gt;"OK","",ReferenceData!$L$5 &amp; "\" &amp; T_Channel[[#This Row],[ChannelNameFolder1]] &amp; "\" &amp; T_Channel[[#This Row],[ChannelNameFolder2]])</f>
        <v/>
      </c>
      <c r="S990" s="21" t="str">
        <f>IF(T_Channel[[#This Row],[Check]]&lt;&gt;"OK","", T_Channel[[#This Row],[ChannelSymbol]] &amp; ".evtx" )</f>
        <v/>
      </c>
      <c r="T990" s="21" t="str">
        <f>IF(T_Channel[[#This Row],[Check]]&lt;&gt;"OK","", T_Channel[[#This Row],[LogFolder]] &amp; "\" &amp; T_Channel[[#This Row],[LogFile]])</f>
        <v/>
      </c>
      <c r="U990" s="21" t="str">
        <f>IF(T_Channel[[#This Row],[Safekeeping of logs]]="","",VLOOKUP(T_Channel[[#This Row],[Safekeeping of logs]],T_List_LogMode[],2,FALSE))</f>
        <v/>
      </c>
      <c r="V9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1" spans="2:22" x14ac:dyDescent="0.25">
      <c r="B991" s="7"/>
      <c r="C991" s="7"/>
      <c r="D991" s="7"/>
      <c r="E991" s="7"/>
      <c r="F991" s="6"/>
      <c r="G991" s="6"/>
      <c r="H9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1" s="22"/>
      <c r="J991" s="7"/>
      <c r="K991" s="43"/>
      <c r="L9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1" s="27" t="str">
        <f>IF(T_Channel[[#This Row],[ProviderName]]="","",COUNTIF($L$12:$L$9999,T_Channel[[#This Row],[ProviderName]]))</f>
        <v/>
      </c>
      <c r="N991" s="27" t="str">
        <f>IF(T_Channel[[#This Row],[Query]]="","Empty","Defined")</f>
        <v>Empty</v>
      </c>
      <c r="O9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1" s="21" t="str">
        <f>IF(T_Channel[[#This Row],[Check]]&lt;&gt;"OK","",ReferenceData!$L$5 &amp; "\" &amp; T_Channel[[#This Row],[ChannelNameFolder1]] &amp; "\" &amp; T_Channel[[#This Row],[ChannelNameFolder2]])</f>
        <v/>
      </c>
      <c r="S991" s="21" t="str">
        <f>IF(T_Channel[[#This Row],[Check]]&lt;&gt;"OK","", T_Channel[[#This Row],[ChannelSymbol]] &amp; ".evtx" )</f>
        <v/>
      </c>
      <c r="T991" s="21" t="str">
        <f>IF(T_Channel[[#This Row],[Check]]&lt;&gt;"OK","", T_Channel[[#This Row],[LogFolder]] &amp; "\" &amp; T_Channel[[#This Row],[LogFile]])</f>
        <v/>
      </c>
      <c r="U991" s="21" t="str">
        <f>IF(T_Channel[[#This Row],[Safekeeping of logs]]="","",VLOOKUP(T_Channel[[#This Row],[Safekeeping of logs]],T_List_LogMode[],2,FALSE))</f>
        <v/>
      </c>
      <c r="V9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2" spans="2:22" x14ac:dyDescent="0.25">
      <c r="B992" s="7"/>
      <c r="C992" s="7"/>
      <c r="D992" s="7"/>
      <c r="E992" s="7"/>
      <c r="F992" s="6"/>
      <c r="G992" s="6"/>
      <c r="H9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2" s="22"/>
      <c r="J992" s="7"/>
      <c r="K992" s="43"/>
      <c r="L9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2" s="27" t="str">
        <f>IF(T_Channel[[#This Row],[ProviderName]]="","",COUNTIF($L$12:$L$9999,T_Channel[[#This Row],[ProviderName]]))</f>
        <v/>
      </c>
      <c r="N992" s="27" t="str">
        <f>IF(T_Channel[[#This Row],[Query]]="","Empty","Defined")</f>
        <v>Empty</v>
      </c>
      <c r="O9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2" s="21" t="str">
        <f>IF(T_Channel[[#This Row],[Check]]&lt;&gt;"OK","",ReferenceData!$L$5 &amp; "\" &amp; T_Channel[[#This Row],[ChannelNameFolder1]] &amp; "\" &amp; T_Channel[[#This Row],[ChannelNameFolder2]])</f>
        <v/>
      </c>
      <c r="S992" s="21" t="str">
        <f>IF(T_Channel[[#This Row],[Check]]&lt;&gt;"OK","", T_Channel[[#This Row],[ChannelSymbol]] &amp; ".evtx" )</f>
        <v/>
      </c>
      <c r="T992" s="21" t="str">
        <f>IF(T_Channel[[#This Row],[Check]]&lt;&gt;"OK","", T_Channel[[#This Row],[LogFolder]] &amp; "\" &amp; T_Channel[[#This Row],[LogFile]])</f>
        <v/>
      </c>
      <c r="U992" s="21" t="str">
        <f>IF(T_Channel[[#This Row],[Safekeeping of logs]]="","",VLOOKUP(T_Channel[[#This Row],[Safekeeping of logs]],T_List_LogMode[],2,FALSE))</f>
        <v/>
      </c>
      <c r="V9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3" spans="2:22" x14ac:dyDescent="0.25">
      <c r="B993" s="7"/>
      <c r="C993" s="7"/>
      <c r="D993" s="7"/>
      <c r="E993" s="7"/>
      <c r="F993" s="6"/>
      <c r="G993" s="6"/>
      <c r="H9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3" s="22"/>
      <c r="J993" s="7"/>
      <c r="K993" s="43"/>
      <c r="L9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3" s="27" t="str">
        <f>IF(T_Channel[[#This Row],[ProviderName]]="","",COUNTIF($L$12:$L$9999,T_Channel[[#This Row],[ProviderName]]))</f>
        <v/>
      </c>
      <c r="N993" s="27" t="str">
        <f>IF(T_Channel[[#This Row],[Query]]="","Empty","Defined")</f>
        <v>Empty</v>
      </c>
      <c r="O9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3" s="21" t="str">
        <f>IF(T_Channel[[#This Row],[Check]]&lt;&gt;"OK","",ReferenceData!$L$5 &amp; "\" &amp; T_Channel[[#This Row],[ChannelNameFolder1]] &amp; "\" &amp; T_Channel[[#This Row],[ChannelNameFolder2]])</f>
        <v/>
      </c>
      <c r="S993" s="21" t="str">
        <f>IF(T_Channel[[#This Row],[Check]]&lt;&gt;"OK","", T_Channel[[#This Row],[ChannelSymbol]] &amp; ".evtx" )</f>
        <v/>
      </c>
      <c r="T993" s="21" t="str">
        <f>IF(T_Channel[[#This Row],[Check]]&lt;&gt;"OK","", T_Channel[[#This Row],[LogFolder]] &amp; "\" &amp; T_Channel[[#This Row],[LogFile]])</f>
        <v/>
      </c>
      <c r="U993" s="21" t="str">
        <f>IF(T_Channel[[#This Row],[Safekeeping of logs]]="","",VLOOKUP(T_Channel[[#This Row],[Safekeeping of logs]],T_List_LogMode[],2,FALSE))</f>
        <v/>
      </c>
      <c r="V9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4" spans="2:22" x14ac:dyDescent="0.25">
      <c r="B994" s="7"/>
      <c r="C994" s="7"/>
      <c r="D994" s="7"/>
      <c r="E994" s="7"/>
      <c r="F994" s="6"/>
      <c r="G994" s="6"/>
      <c r="H9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4" s="22"/>
      <c r="J994" s="7"/>
      <c r="K994" s="43"/>
      <c r="L9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4" s="27" t="str">
        <f>IF(T_Channel[[#This Row],[ProviderName]]="","",COUNTIF($L$12:$L$9999,T_Channel[[#This Row],[ProviderName]]))</f>
        <v/>
      </c>
      <c r="N994" s="27" t="str">
        <f>IF(T_Channel[[#This Row],[Query]]="","Empty","Defined")</f>
        <v>Empty</v>
      </c>
      <c r="O9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4" s="21" t="str">
        <f>IF(T_Channel[[#This Row],[Check]]&lt;&gt;"OK","",ReferenceData!$L$5 &amp; "\" &amp; T_Channel[[#This Row],[ChannelNameFolder1]] &amp; "\" &amp; T_Channel[[#This Row],[ChannelNameFolder2]])</f>
        <v/>
      </c>
      <c r="S994" s="21" t="str">
        <f>IF(T_Channel[[#This Row],[Check]]&lt;&gt;"OK","", T_Channel[[#This Row],[ChannelSymbol]] &amp; ".evtx" )</f>
        <v/>
      </c>
      <c r="T994" s="21" t="str">
        <f>IF(T_Channel[[#This Row],[Check]]&lt;&gt;"OK","", T_Channel[[#This Row],[LogFolder]] &amp; "\" &amp; T_Channel[[#This Row],[LogFile]])</f>
        <v/>
      </c>
      <c r="U994" s="21" t="str">
        <f>IF(T_Channel[[#This Row],[Safekeeping of logs]]="","",VLOOKUP(T_Channel[[#This Row],[Safekeeping of logs]],T_List_LogMode[],2,FALSE))</f>
        <v/>
      </c>
      <c r="V9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5" spans="2:22" x14ac:dyDescent="0.25">
      <c r="B995" s="7"/>
      <c r="C995" s="7"/>
      <c r="D995" s="7"/>
      <c r="E995" s="7"/>
      <c r="F995" s="6"/>
      <c r="G995" s="6"/>
      <c r="H9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5" s="22"/>
      <c r="J995" s="7"/>
      <c r="K995" s="43"/>
      <c r="L9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5" s="27" t="str">
        <f>IF(T_Channel[[#This Row],[ProviderName]]="","",COUNTIF($L$12:$L$9999,T_Channel[[#This Row],[ProviderName]]))</f>
        <v/>
      </c>
      <c r="N995" s="27" t="str">
        <f>IF(T_Channel[[#This Row],[Query]]="","Empty","Defined")</f>
        <v>Empty</v>
      </c>
      <c r="O9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5" s="21" t="str">
        <f>IF(T_Channel[[#This Row],[Check]]&lt;&gt;"OK","",ReferenceData!$L$5 &amp; "\" &amp; T_Channel[[#This Row],[ChannelNameFolder1]] &amp; "\" &amp; T_Channel[[#This Row],[ChannelNameFolder2]])</f>
        <v/>
      </c>
      <c r="S995" s="21" t="str">
        <f>IF(T_Channel[[#This Row],[Check]]&lt;&gt;"OK","", T_Channel[[#This Row],[ChannelSymbol]] &amp; ".evtx" )</f>
        <v/>
      </c>
      <c r="T995" s="21" t="str">
        <f>IF(T_Channel[[#This Row],[Check]]&lt;&gt;"OK","", T_Channel[[#This Row],[LogFolder]] &amp; "\" &amp; T_Channel[[#This Row],[LogFile]])</f>
        <v/>
      </c>
      <c r="U995" s="21" t="str">
        <f>IF(T_Channel[[#This Row],[Safekeeping of logs]]="","",VLOOKUP(T_Channel[[#This Row],[Safekeeping of logs]],T_List_LogMode[],2,FALSE))</f>
        <v/>
      </c>
      <c r="V9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6" spans="2:22" x14ac:dyDescent="0.25">
      <c r="B996" s="7"/>
      <c r="C996" s="7"/>
      <c r="D996" s="7"/>
      <c r="E996" s="7"/>
      <c r="F996" s="6"/>
      <c r="G996" s="6"/>
      <c r="H9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6" s="22"/>
      <c r="J996" s="7"/>
      <c r="K996" s="43"/>
      <c r="L9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6" s="27" t="str">
        <f>IF(T_Channel[[#This Row],[ProviderName]]="","",COUNTIF($L$12:$L$9999,T_Channel[[#This Row],[ProviderName]]))</f>
        <v/>
      </c>
      <c r="N996" s="27" t="str">
        <f>IF(T_Channel[[#This Row],[Query]]="","Empty","Defined")</f>
        <v>Empty</v>
      </c>
      <c r="O9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6" s="21" t="str">
        <f>IF(T_Channel[[#This Row],[Check]]&lt;&gt;"OK","",ReferenceData!$L$5 &amp; "\" &amp; T_Channel[[#This Row],[ChannelNameFolder1]] &amp; "\" &amp; T_Channel[[#This Row],[ChannelNameFolder2]])</f>
        <v/>
      </c>
      <c r="S996" s="21" t="str">
        <f>IF(T_Channel[[#This Row],[Check]]&lt;&gt;"OK","", T_Channel[[#This Row],[ChannelSymbol]] &amp; ".evtx" )</f>
        <v/>
      </c>
      <c r="T996" s="21" t="str">
        <f>IF(T_Channel[[#This Row],[Check]]&lt;&gt;"OK","", T_Channel[[#This Row],[LogFolder]] &amp; "\" &amp; T_Channel[[#This Row],[LogFile]])</f>
        <v/>
      </c>
      <c r="U996" s="21" t="str">
        <f>IF(T_Channel[[#This Row],[Safekeeping of logs]]="","",VLOOKUP(T_Channel[[#This Row],[Safekeeping of logs]],T_List_LogMode[],2,FALSE))</f>
        <v/>
      </c>
      <c r="V9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7" spans="2:22" x14ac:dyDescent="0.25">
      <c r="B997" s="7"/>
      <c r="C997" s="7"/>
      <c r="D997" s="7"/>
      <c r="E997" s="7"/>
      <c r="F997" s="6"/>
      <c r="G997" s="6"/>
      <c r="H9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7" s="22"/>
      <c r="J997" s="7"/>
      <c r="K997" s="43"/>
      <c r="L9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7" s="27" t="str">
        <f>IF(T_Channel[[#This Row],[ProviderName]]="","",COUNTIF($L$12:$L$9999,T_Channel[[#This Row],[ProviderName]]))</f>
        <v/>
      </c>
      <c r="N997" s="27" t="str">
        <f>IF(T_Channel[[#This Row],[Query]]="","Empty","Defined")</f>
        <v>Empty</v>
      </c>
      <c r="O9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7" s="21" t="str">
        <f>IF(T_Channel[[#This Row],[Check]]&lt;&gt;"OK","",ReferenceData!$L$5 &amp; "\" &amp; T_Channel[[#This Row],[ChannelNameFolder1]] &amp; "\" &amp; T_Channel[[#This Row],[ChannelNameFolder2]])</f>
        <v/>
      </c>
      <c r="S997" s="21" t="str">
        <f>IF(T_Channel[[#This Row],[Check]]&lt;&gt;"OK","", T_Channel[[#This Row],[ChannelSymbol]] &amp; ".evtx" )</f>
        <v/>
      </c>
      <c r="T997" s="21" t="str">
        <f>IF(T_Channel[[#This Row],[Check]]&lt;&gt;"OK","", T_Channel[[#This Row],[LogFolder]] &amp; "\" &amp; T_Channel[[#This Row],[LogFile]])</f>
        <v/>
      </c>
      <c r="U997" s="21" t="str">
        <f>IF(T_Channel[[#This Row],[Safekeeping of logs]]="","",VLOOKUP(T_Channel[[#This Row],[Safekeeping of logs]],T_List_LogMode[],2,FALSE))</f>
        <v/>
      </c>
      <c r="V9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8" spans="2:22" x14ac:dyDescent="0.25">
      <c r="B998" s="7"/>
      <c r="C998" s="7"/>
      <c r="D998" s="7"/>
      <c r="E998" s="7"/>
      <c r="F998" s="6"/>
      <c r="G998" s="6"/>
      <c r="H9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8" s="22"/>
      <c r="J998" s="7"/>
      <c r="K998" s="43"/>
      <c r="L9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8" s="27" t="str">
        <f>IF(T_Channel[[#This Row],[ProviderName]]="","",COUNTIF($L$12:$L$9999,T_Channel[[#This Row],[ProviderName]]))</f>
        <v/>
      </c>
      <c r="N998" s="27" t="str">
        <f>IF(T_Channel[[#This Row],[Query]]="","Empty","Defined")</f>
        <v>Empty</v>
      </c>
      <c r="O9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8" s="21" t="str">
        <f>IF(T_Channel[[#This Row],[Check]]&lt;&gt;"OK","",ReferenceData!$L$5 &amp; "\" &amp; T_Channel[[#This Row],[ChannelNameFolder1]] &amp; "\" &amp; T_Channel[[#This Row],[ChannelNameFolder2]])</f>
        <v/>
      </c>
      <c r="S998" s="21" t="str">
        <f>IF(T_Channel[[#This Row],[Check]]&lt;&gt;"OK","", T_Channel[[#This Row],[ChannelSymbol]] &amp; ".evtx" )</f>
        <v/>
      </c>
      <c r="T998" s="21" t="str">
        <f>IF(T_Channel[[#This Row],[Check]]&lt;&gt;"OK","", T_Channel[[#This Row],[LogFolder]] &amp; "\" &amp; T_Channel[[#This Row],[LogFile]])</f>
        <v/>
      </c>
      <c r="U998" s="21" t="str">
        <f>IF(T_Channel[[#This Row],[Safekeeping of logs]]="","",VLOOKUP(T_Channel[[#This Row],[Safekeeping of logs]],T_List_LogMode[],2,FALSE))</f>
        <v/>
      </c>
      <c r="V9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999" spans="2:22" x14ac:dyDescent="0.25">
      <c r="B999" s="7"/>
      <c r="C999" s="7"/>
      <c r="D999" s="7"/>
      <c r="E999" s="7"/>
      <c r="F999" s="6"/>
      <c r="G999" s="6"/>
      <c r="H9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999" s="22"/>
      <c r="J999" s="7"/>
      <c r="K999" s="43"/>
      <c r="L9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999" s="27" t="str">
        <f>IF(T_Channel[[#This Row],[ProviderName]]="","",COUNTIF($L$12:$L$9999,T_Channel[[#This Row],[ProviderName]]))</f>
        <v/>
      </c>
      <c r="N999" s="27" t="str">
        <f>IF(T_Channel[[#This Row],[Query]]="","Empty","Defined")</f>
        <v>Empty</v>
      </c>
      <c r="O9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99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9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999" s="21" t="str">
        <f>IF(T_Channel[[#This Row],[Check]]&lt;&gt;"OK","",ReferenceData!$L$5 &amp; "\" &amp; T_Channel[[#This Row],[ChannelNameFolder1]] &amp; "\" &amp; T_Channel[[#This Row],[ChannelNameFolder2]])</f>
        <v/>
      </c>
      <c r="S999" s="21" t="str">
        <f>IF(T_Channel[[#This Row],[Check]]&lt;&gt;"OK","", T_Channel[[#This Row],[ChannelSymbol]] &amp; ".evtx" )</f>
        <v/>
      </c>
      <c r="T999" s="21" t="str">
        <f>IF(T_Channel[[#This Row],[Check]]&lt;&gt;"OK","", T_Channel[[#This Row],[LogFolder]] &amp; "\" &amp; T_Channel[[#This Row],[LogFile]])</f>
        <v/>
      </c>
      <c r="U999" s="21" t="str">
        <f>IF(T_Channel[[#This Row],[Safekeeping of logs]]="","",VLOOKUP(T_Channel[[#This Row],[Safekeeping of logs]],T_List_LogMode[],2,FALSE))</f>
        <v/>
      </c>
      <c r="V9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0" spans="2:22" x14ac:dyDescent="0.25">
      <c r="B1000" s="7"/>
      <c r="C1000" s="7"/>
      <c r="D1000" s="7"/>
      <c r="E1000" s="7"/>
      <c r="F1000" s="6"/>
      <c r="G1000" s="6"/>
      <c r="H10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0" s="22"/>
      <c r="J1000" s="7"/>
      <c r="K1000" s="43"/>
      <c r="L10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0" s="27" t="str">
        <f>IF(T_Channel[[#This Row],[ProviderName]]="","",COUNTIF($L$12:$L$9999,T_Channel[[#This Row],[ProviderName]]))</f>
        <v/>
      </c>
      <c r="N1000" s="27" t="str">
        <f>IF(T_Channel[[#This Row],[Query]]="","Empty","Defined")</f>
        <v>Empty</v>
      </c>
      <c r="O10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0" s="21" t="str">
        <f>IF(T_Channel[[#This Row],[Check]]&lt;&gt;"OK","",ReferenceData!$L$5 &amp; "\" &amp; T_Channel[[#This Row],[ChannelNameFolder1]] &amp; "\" &amp; T_Channel[[#This Row],[ChannelNameFolder2]])</f>
        <v/>
      </c>
      <c r="S1000" s="21" t="str">
        <f>IF(T_Channel[[#This Row],[Check]]&lt;&gt;"OK","", T_Channel[[#This Row],[ChannelSymbol]] &amp; ".evtx" )</f>
        <v/>
      </c>
      <c r="T1000" s="21" t="str">
        <f>IF(T_Channel[[#This Row],[Check]]&lt;&gt;"OK","", T_Channel[[#This Row],[LogFolder]] &amp; "\" &amp; T_Channel[[#This Row],[LogFile]])</f>
        <v/>
      </c>
      <c r="U1000" s="21" t="str">
        <f>IF(T_Channel[[#This Row],[Safekeeping of logs]]="","",VLOOKUP(T_Channel[[#This Row],[Safekeeping of logs]],T_List_LogMode[],2,FALSE))</f>
        <v/>
      </c>
      <c r="V10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1" spans="2:22" x14ac:dyDescent="0.25">
      <c r="B1001" s="7"/>
      <c r="C1001" s="7"/>
      <c r="D1001" s="7"/>
      <c r="E1001" s="7"/>
      <c r="F1001" s="6"/>
      <c r="G1001" s="6"/>
      <c r="H10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1" s="22"/>
      <c r="J1001" s="7"/>
      <c r="K1001" s="43"/>
      <c r="L10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1" s="27" t="str">
        <f>IF(T_Channel[[#This Row],[ProviderName]]="","",COUNTIF($L$12:$L$9999,T_Channel[[#This Row],[ProviderName]]))</f>
        <v/>
      </c>
      <c r="N1001" s="27" t="str">
        <f>IF(T_Channel[[#This Row],[Query]]="","Empty","Defined")</f>
        <v>Empty</v>
      </c>
      <c r="O10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1" s="21" t="str">
        <f>IF(T_Channel[[#This Row],[Check]]&lt;&gt;"OK","",ReferenceData!$L$5 &amp; "\" &amp; T_Channel[[#This Row],[ChannelNameFolder1]] &amp; "\" &amp; T_Channel[[#This Row],[ChannelNameFolder2]])</f>
        <v/>
      </c>
      <c r="S1001" s="21" t="str">
        <f>IF(T_Channel[[#This Row],[Check]]&lt;&gt;"OK","", T_Channel[[#This Row],[ChannelSymbol]] &amp; ".evtx" )</f>
        <v/>
      </c>
      <c r="T1001" s="21" t="str">
        <f>IF(T_Channel[[#This Row],[Check]]&lt;&gt;"OK","", T_Channel[[#This Row],[LogFolder]] &amp; "\" &amp; T_Channel[[#This Row],[LogFile]])</f>
        <v/>
      </c>
      <c r="U1001" s="21" t="str">
        <f>IF(T_Channel[[#This Row],[Safekeeping of logs]]="","",VLOOKUP(T_Channel[[#This Row],[Safekeeping of logs]],T_List_LogMode[],2,FALSE))</f>
        <v/>
      </c>
      <c r="V10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2" spans="2:22" x14ac:dyDescent="0.25">
      <c r="B1002" s="7"/>
      <c r="C1002" s="7"/>
      <c r="D1002" s="7"/>
      <c r="E1002" s="7"/>
      <c r="F1002" s="6"/>
      <c r="G1002" s="6"/>
      <c r="H10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2" s="22"/>
      <c r="J1002" s="7"/>
      <c r="K1002" s="43"/>
      <c r="L10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2" s="27" t="str">
        <f>IF(T_Channel[[#This Row],[ProviderName]]="","",COUNTIF($L$12:$L$9999,T_Channel[[#This Row],[ProviderName]]))</f>
        <v/>
      </c>
      <c r="N1002" s="27" t="str">
        <f>IF(T_Channel[[#This Row],[Query]]="","Empty","Defined")</f>
        <v>Empty</v>
      </c>
      <c r="O10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2" s="21" t="str">
        <f>IF(T_Channel[[#This Row],[Check]]&lt;&gt;"OK","",ReferenceData!$L$5 &amp; "\" &amp; T_Channel[[#This Row],[ChannelNameFolder1]] &amp; "\" &amp; T_Channel[[#This Row],[ChannelNameFolder2]])</f>
        <v/>
      </c>
      <c r="S1002" s="21" t="str">
        <f>IF(T_Channel[[#This Row],[Check]]&lt;&gt;"OK","", T_Channel[[#This Row],[ChannelSymbol]] &amp; ".evtx" )</f>
        <v/>
      </c>
      <c r="T1002" s="21" t="str">
        <f>IF(T_Channel[[#This Row],[Check]]&lt;&gt;"OK","", T_Channel[[#This Row],[LogFolder]] &amp; "\" &amp; T_Channel[[#This Row],[LogFile]])</f>
        <v/>
      </c>
      <c r="U1002" s="21" t="str">
        <f>IF(T_Channel[[#This Row],[Safekeeping of logs]]="","",VLOOKUP(T_Channel[[#This Row],[Safekeeping of logs]],T_List_LogMode[],2,FALSE))</f>
        <v/>
      </c>
      <c r="V10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3" spans="2:22" x14ac:dyDescent="0.25">
      <c r="B1003" s="7"/>
      <c r="C1003" s="7"/>
      <c r="D1003" s="7"/>
      <c r="E1003" s="7"/>
      <c r="F1003" s="6"/>
      <c r="G1003" s="6"/>
      <c r="H10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3" s="22"/>
      <c r="J1003" s="7"/>
      <c r="K1003" s="43"/>
      <c r="L10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3" s="27" t="str">
        <f>IF(T_Channel[[#This Row],[ProviderName]]="","",COUNTIF($L$12:$L$9999,T_Channel[[#This Row],[ProviderName]]))</f>
        <v/>
      </c>
      <c r="N1003" s="27" t="str">
        <f>IF(T_Channel[[#This Row],[Query]]="","Empty","Defined")</f>
        <v>Empty</v>
      </c>
      <c r="O10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3" s="21" t="str">
        <f>IF(T_Channel[[#This Row],[Check]]&lt;&gt;"OK","",ReferenceData!$L$5 &amp; "\" &amp; T_Channel[[#This Row],[ChannelNameFolder1]] &amp; "\" &amp; T_Channel[[#This Row],[ChannelNameFolder2]])</f>
        <v/>
      </c>
      <c r="S1003" s="21" t="str">
        <f>IF(T_Channel[[#This Row],[Check]]&lt;&gt;"OK","", T_Channel[[#This Row],[ChannelSymbol]] &amp; ".evtx" )</f>
        <v/>
      </c>
      <c r="T1003" s="21" t="str">
        <f>IF(T_Channel[[#This Row],[Check]]&lt;&gt;"OK","", T_Channel[[#This Row],[LogFolder]] &amp; "\" &amp; T_Channel[[#This Row],[LogFile]])</f>
        <v/>
      </c>
      <c r="U1003" s="21" t="str">
        <f>IF(T_Channel[[#This Row],[Safekeeping of logs]]="","",VLOOKUP(T_Channel[[#This Row],[Safekeeping of logs]],T_List_LogMode[],2,FALSE))</f>
        <v/>
      </c>
      <c r="V10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4" spans="2:22" x14ac:dyDescent="0.25">
      <c r="B1004" s="7"/>
      <c r="C1004" s="7"/>
      <c r="D1004" s="7"/>
      <c r="E1004" s="7"/>
      <c r="F1004" s="6"/>
      <c r="G1004" s="6"/>
      <c r="H10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4" s="22"/>
      <c r="J1004" s="7"/>
      <c r="K1004" s="43"/>
      <c r="L10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4" s="27" t="str">
        <f>IF(T_Channel[[#This Row],[ProviderName]]="","",COUNTIF($L$12:$L$9999,T_Channel[[#This Row],[ProviderName]]))</f>
        <v/>
      </c>
      <c r="N1004" s="27" t="str">
        <f>IF(T_Channel[[#This Row],[Query]]="","Empty","Defined")</f>
        <v>Empty</v>
      </c>
      <c r="O10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4" s="21" t="str">
        <f>IF(T_Channel[[#This Row],[Check]]&lt;&gt;"OK","",ReferenceData!$L$5 &amp; "\" &amp; T_Channel[[#This Row],[ChannelNameFolder1]] &amp; "\" &amp; T_Channel[[#This Row],[ChannelNameFolder2]])</f>
        <v/>
      </c>
      <c r="S1004" s="21" t="str">
        <f>IF(T_Channel[[#This Row],[Check]]&lt;&gt;"OK","", T_Channel[[#This Row],[ChannelSymbol]] &amp; ".evtx" )</f>
        <v/>
      </c>
      <c r="T1004" s="21" t="str">
        <f>IF(T_Channel[[#This Row],[Check]]&lt;&gt;"OK","", T_Channel[[#This Row],[LogFolder]] &amp; "\" &amp; T_Channel[[#This Row],[LogFile]])</f>
        <v/>
      </c>
      <c r="U1004" s="21" t="str">
        <f>IF(T_Channel[[#This Row],[Safekeeping of logs]]="","",VLOOKUP(T_Channel[[#This Row],[Safekeeping of logs]],T_List_LogMode[],2,FALSE))</f>
        <v/>
      </c>
      <c r="V10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5" spans="2:22" x14ac:dyDescent="0.25">
      <c r="B1005" s="7"/>
      <c r="C1005" s="7"/>
      <c r="D1005" s="7"/>
      <c r="E1005" s="7"/>
      <c r="F1005" s="6"/>
      <c r="G1005" s="6"/>
      <c r="H10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5" s="22"/>
      <c r="J1005" s="7"/>
      <c r="K1005" s="43"/>
      <c r="L10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5" s="27" t="str">
        <f>IF(T_Channel[[#This Row],[ProviderName]]="","",COUNTIF($L$12:$L$9999,T_Channel[[#This Row],[ProviderName]]))</f>
        <v/>
      </c>
      <c r="N1005" s="27" t="str">
        <f>IF(T_Channel[[#This Row],[Query]]="","Empty","Defined")</f>
        <v>Empty</v>
      </c>
      <c r="O10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5" s="21" t="str">
        <f>IF(T_Channel[[#This Row],[Check]]&lt;&gt;"OK","",ReferenceData!$L$5 &amp; "\" &amp; T_Channel[[#This Row],[ChannelNameFolder1]] &amp; "\" &amp; T_Channel[[#This Row],[ChannelNameFolder2]])</f>
        <v/>
      </c>
      <c r="S1005" s="21" t="str">
        <f>IF(T_Channel[[#This Row],[Check]]&lt;&gt;"OK","", T_Channel[[#This Row],[ChannelSymbol]] &amp; ".evtx" )</f>
        <v/>
      </c>
      <c r="T1005" s="21" t="str">
        <f>IF(T_Channel[[#This Row],[Check]]&lt;&gt;"OK","", T_Channel[[#This Row],[LogFolder]] &amp; "\" &amp; T_Channel[[#This Row],[LogFile]])</f>
        <v/>
      </c>
      <c r="U1005" s="21" t="str">
        <f>IF(T_Channel[[#This Row],[Safekeeping of logs]]="","",VLOOKUP(T_Channel[[#This Row],[Safekeeping of logs]],T_List_LogMode[],2,FALSE))</f>
        <v/>
      </c>
      <c r="V10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6" spans="2:22" x14ac:dyDescent="0.25">
      <c r="B1006" s="7"/>
      <c r="C1006" s="7"/>
      <c r="D1006" s="7"/>
      <c r="E1006" s="7"/>
      <c r="F1006" s="6"/>
      <c r="G1006" s="6"/>
      <c r="H10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6" s="22"/>
      <c r="J1006" s="7"/>
      <c r="K1006" s="43"/>
      <c r="L10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6" s="27" t="str">
        <f>IF(T_Channel[[#This Row],[ProviderName]]="","",COUNTIF($L$12:$L$9999,T_Channel[[#This Row],[ProviderName]]))</f>
        <v/>
      </c>
      <c r="N1006" s="27" t="str">
        <f>IF(T_Channel[[#This Row],[Query]]="","Empty","Defined")</f>
        <v>Empty</v>
      </c>
      <c r="O10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6" s="21" t="str">
        <f>IF(T_Channel[[#This Row],[Check]]&lt;&gt;"OK","",ReferenceData!$L$5 &amp; "\" &amp; T_Channel[[#This Row],[ChannelNameFolder1]] &amp; "\" &amp; T_Channel[[#This Row],[ChannelNameFolder2]])</f>
        <v/>
      </c>
      <c r="S1006" s="21" t="str">
        <f>IF(T_Channel[[#This Row],[Check]]&lt;&gt;"OK","", T_Channel[[#This Row],[ChannelSymbol]] &amp; ".evtx" )</f>
        <v/>
      </c>
      <c r="T1006" s="21" t="str">
        <f>IF(T_Channel[[#This Row],[Check]]&lt;&gt;"OK","", T_Channel[[#This Row],[LogFolder]] &amp; "\" &amp; T_Channel[[#This Row],[LogFile]])</f>
        <v/>
      </c>
      <c r="U1006" s="21" t="str">
        <f>IF(T_Channel[[#This Row],[Safekeeping of logs]]="","",VLOOKUP(T_Channel[[#This Row],[Safekeeping of logs]],T_List_LogMode[],2,FALSE))</f>
        <v/>
      </c>
      <c r="V10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7" spans="2:22" x14ac:dyDescent="0.25">
      <c r="B1007" s="7"/>
      <c r="C1007" s="7"/>
      <c r="D1007" s="7"/>
      <c r="E1007" s="7"/>
      <c r="F1007" s="6"/>
      <c r="G1007" s="6"/>
      <c r="H10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7" s="22"/>
      <c r="J1007" s="7"/>
      <c r="K1007" s="43"/>
      <c r="L10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7" s="27" t="str">
        <f>IF(T_Channel[[#This Row],[ProviderName]]="","",COUNTIF($L$12:$L$9999,T_Channel[[#This Row],[ProviderName]]))</f>
        <v/>
      </c>
      <c r="N1007" s="27" t="str">
        <f>IF(T_Channel[[#This Row],[Query]]="","Empty","Defined")</f>
        <v>Empty</v>
      </c>
      <c r="O10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7" s="21" t="str">
        <f>IF(T_Channel[[#This Row],[Check]]&lt;&gt;"OK","",ReferenceData!$L$5 &amp; "\" &amp; T_Channel[[#This Row],[ChannelNameFolder1]] &amp; "\" &amp; T_Channel[[#This Row],[ChannelNameFolder2]])</f>
        <v/>
      </c>
      <c r="S1007" s="21" t="str">
        <f>IF(T_Channel[[#This Row],[Check]]&lt;&gt;"OK","", T_Channel[[#This Row],[ChannelSymbol]] &amp; ".evtx" )</f>
        <v/>
      </c>
      <c r="T1007" s="21" t="str">
        <f>IF(T_Channel[[#This Row],[Check]]&lt;&gt;"OK","", T_Channel[[#This Row],[LogFolder]] &amp; "\" &amp; T_Channel[[#This Row],[LogFile]])</f>
        <v/>
      </c>
      <c r="U1007" s="21" t="str">
        <f>IF(T_Channel[[#This Row],[Safekeeping of logs]]="","",VLOOKUP(T_Channel[[#This Row],[Safekeeping of logs]],T_List_LogMode[],2,FALSE))</f>
        <v/>
      </c>
      <c r="V10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8" spans="2:22" x14ac:dyDescent="0.25">
      <c r="B1008" s="7"/>
      <c r="C1008" s="7"/>
      <c r="D1008" s="7"/>
      <c r="E1008" s="7"/>
      <c r="F1008" s="6"/>
      <c r="G1008" s="6"/>
      <c r="H10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8" s="22"/>
      <c r="J1008" s="7"/>
      <c r="K1008" s="43"/>
      <c r="L10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8" s="27" t="str">
        <f>IF(T_Channel[[#This Row],[ProviderName]]="","",COUNTIF($L$12:$L$9999,T_Channel[[#This Row],[ProviderName]]))</f>
        <v/>
      </c>
      <c r="N1008" s="27" t="str">
        <f>IF(T_Channel[[#This Row],[Query]]="","Empty","Defined")</f>
        <v>Empty</v>
      </c>
      <c r="O10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8" s="21" t="str">
        <f>IF(T_Channel[[#This Row],[Check]]&lt;&gt;"OK","",ReferenceData!$L$5 &amp; "\" &amp; T_Channel[[#This Row],[ChannelNameFolder1]] &amp; "\" &amp; T_Channel[[#This Row],[ChannelNameFolder2]])</f>
        <v/>
      </c>
      <c r="S1008" s="21" t="str">
        <f>IF(T_Channel[[#This Row],[Check]]&lt;&gt;"OK","", T_Channel[[#This Row],[ChannelSymbol]] &amp; ".evtx" )</f>
        <v/>
      </c>
      <c r="T1008" s="21" t="str">
        <f>IF(T_Channel[[#This Row],[Check]]&lt;&gt;"OK","", T_Channel[[#This Row],[LogFolder]] &amp; "\" &amp; T_Channel[[#This Row],[LogFile]])</f>
        <v/>
      </c>
      <c r="U1008" s="21" t="str">
        <f>IF(T_Channel[[#This Row],[Safekeeping of logs]]="","",VLOOKUP(T_Channel[[#This Row],[Safekeeping of logs]],T_List_LogMode[],2,FALSE))</f>
        <v/>
      </c>
      <c r="V10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09" spans="2:22" x14ac:dyDescent="0.25">
      <c r="B1009" s="7"/>
      <c r="C1009" s="7"/>
      <c r="D1009" s="7"/>
      <c r="E1009" s="7"/>
      <c r="F1009" s="6"/>
      <c r="G1009" s="6"/>
      <c r="H10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09" s="22"/>
      <c r="J1009" s="7"/>
      <c r="K1009" s="43"/>
      <c r="L10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09" s="27" t="str">
        <f>IF(T_Channel[[#This Row],[ProviderName]]="","",COUNTIF($L$12:$L$9999,T_Channel[[#This Row],[ProviderName]]))</f>
        <v/>
      </c>
      <c r="N1009" s="27" t="str">
        <f>IF(T_Channel[[#This Row],[Query]]="","Empty","Defined")</f>
        <v>Empty</v>
      </c>
      <c r="O10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0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09" s="21" t="str">
        <f>IF(T_Channel[[#This Row],[Check]]&lt;&gt;"OK","",ReferenceData!$L$5 &amp; "\" &amp; T_Channel[[#This Row],[ChannelNameFolder1]] &amp; "\" &amp; T_Channel[[#This Row],[ChannelNameFolder2]])</f>
        <v/>
      </c>
      <c r="S1009" s="21" t="str">
        <f>IF(T_Channel[[#This Row],[Check]]&lt;&gt;"OK","", T_Channel[[#This Row],[ChannelSymbol]] &amp; ".evtx" )</f>
        <v/>
      </c>
      <c r="T1009" s="21" t="str">
        <f>IF(T_Channel[[#This Row],[Check]]&lt;&gt;"OK","", T_Channel[[#This Row],[LogFolder]] &amp; "\" &amp; T_Channel[[#This Row],[LogFile]])</f>
        <v/>
      </c>
      <c r="U1009" s="21" t="str">
        <f>IF(T_Channel[[#This Row],[Safekeeping of logs]]="","",VLOOKUP(T_Channel[[#This Row],[Safekeeping of logs]],T_List_LogMode[],2,FALSE))</f>
        <v/>
      </c>
      <c r="V10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0" spans="2:22" x14ac:dyDescent="0.25">
      <c r="B1010" s="7"/>
      <c r="C1010" s="7"/>
      <c r="D1010" s="7"/>
      <c r="E1010" s="7"/>
      <c r="F1010" s="6"/>
      <c r="G1010" s="6"/>
      <c r="H10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0" s="22"/>
      <c r="J1010" s="7"/>
      <c r="K1010" s="43"/>
      <c r="L10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0" s="27" t="str">
        <f>IF(T_Channel[[#This Row],[ProviderName]]="","",COUNTIF($L$12:$L$9999,T_Channel[[#This Row],[ProviderName]]))</f>
        <v/>
      </c>
      <c r="N1010" s="27" t="str">
        <f>IF(T_Channel[[#This Row],[Query]]="","Empty","Defined")</f>
        <v>Empty</v>
      </c>
      <c r="O10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0" s="21" t="str">
        <f>IF(T_Channel[[#This Row],[Check]]&lt;&gt;"OK","",ReferenceData!$L$5 &amp; "\" &amp; T_Channel[[#This Row],[ChannelNameFolder1]] &amp; "\" &amp; T_Channel[[#This Row],[ChannelNameFolder2]])</f>
        <v/>
      </c>
      <c r="S1010" s="21" t="str">
        <f>IF(T_Channel[[#This Row],[Check]]&lt;&gt;"OK","", T_Channel[[#This Row],[ChannelSymbol]] &amp; ".evtx" )</f>
        <v/>
      </c>
      <c r="T1010" s="21" t="str">
        <f>IF(T_Channel[[#This Row],[Check]]&lt;&gt;"OK","", T_Channel[[#This Row],[LogFolder]] &amp; "\" &amp; T_Channel[[#This Row],[LogFile]])</f>
        <v/>
      </c>
      <c r="U1010" s="21" t="str">
        <f>IF(T_Channel[[#This Row],[Safekeeping of logs]]="","",VLOOKUP(T_Channel[[#This Row],[Safekeeping of logs]],T_List_LogMode[],2,FALSE))</f>
        <v/>
      </c>
      <c r="V10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1" spans="2:22" x14ac:dyDescent="0.25">
      <c r="B1011" s="7"/>
      <c r="C1011" s="7"/>
      <c r="D1011" s="7"/>
      <c r="E1011" s="7"/>
      <c r="F1011" s="6"/>
      <c r="G1011" s="6"/>
      <c r="H10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1" s="22"/>
      <c r="J1011" s="7"/>
      <c r="K1011" s="43"/>
      <c r="L10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1" s="27" t="str">
        <f>IF(T_Channel[[#This Row],[ProviderName]]="","",COUNTIF($L$12:$L$9999,T_Channel[[#This Row],[ProviderName]]))</f>
        <v/>
      </c>
      <c r="N1011" s="27" t="str">
        <f>IF(T_Channel[[#This Row],[Query]]="","Empty","Defined")</f>
        <v>Empty</v>
      </c>
      <c r="O10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1" s="21" t="str">
        <f>IF(T_Channel[[#This Row],[Check]]&lt;&gt;"OK","",ReferenceData!$L$5 &amp; "\" &amp; T_Channel[[#This Row],[ChannelNameFolder1]] &amp; "\" &amp; T_Channel[[#This Row],[ChannelNameFolder2]])</f>
        <v/>
      </c>
      <c r="S1011" s="21" t="str">
        <f>IF(T_Channel[[#This Row],[Check]]&lt;&gt;"OK","", T_Channel[[#This Row],[ChannelSymbol]] &amp; ".evtx" )</f>
        <v/>
      </c>
      <c r="T1011" s="21" t="str">
        <f>IF(T_Channel[[#This Row],[Check]]&lt;&gt;"OK","", T_Channel[[#This Row],[LogFolder]] &amp; "\" &amp; T_Channel[[#This Row],[LogFile]])</f>
        <v/>
      </c>
      <c r="U1011" s="21" t="str">
        <f>IF(T_Channel[[#This Row],[Safekeeping of logs]]="","",VLOOKUP(T_Channel[[#This Row],[Safekeeping of logs]],T_List_LogMode[],2,FALSE))</f>
        <v/>
      </c>
      <c r="V10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2" spans="2:22" x14ac:dyDescent="0.25">
      <c r="B1012" s="7"/>
      <c r="C1012" s="7"/>
      <c r="D1012" s="7"/>
      <c r="E1012" s="7"/>
      <c r="F1012" s="6"/>
      <c r="G1012" s="6"/>
      <c r="H10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2" s="22"/>
      <c r="J1012" s="7"/>
      <c r="K1012" s="43"/>
      <c r="L10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2" s="27" t="str">
        <f>IF(T_Channel[[#This Row],[ProviderName]]="","",COUNTIF($L$12:$L$9999,T_Channel[[#This Row],[ProviderName]]))</f>
        <v/>
      </c>
      <c r="N1012" s="27" t="str">
        <f>IF(T_Channel[[#This Row],[Query]]="","Empty","Defined")</f>
        <v>Empty</v>
      </c>
      <c r="O10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2" s="21" t="str">
        <f>IF(T_Channel[[#This Row],[Check]]&lt;&gt;"OK","",ReferenceData!$L$5 &amp; "\" &amp; T_Channel[[#This Row],[ChannelNameFolder1]] &amp; "\" &amp; T_Channel[[#This Row],[ChannelNameFolder2]])</f>
        <v/>
      </c>
      <c r="S1012" s="21" t="str">
        <f>IF(T_Channel[[#This Row],[Check]]&lt;&gt;"OK","", T_Channel[[#This Row],[ChannelSymbol]] &amp; ".evtx" )</f>
        <v/>
      </c>
      <c r="T1012" s="21" t="str">
        <f>IF(T_Channel[[#This Row],[Check]]&lt;&gt;"OK","", T_Channel[[#This Row],[LogFolder]] &amp; "\" &amp; T_Channel[[#This Row],[LogFile]])</f>
        <v/>
      </c>
      <c r="U1012" s="21" t="str">
        <f>IF(T_Channel[[#This Row],[Safekeeping of logs]]="","",VLOOKUP(T_Channel[[#This Row],[Safekeeping of logs]],T_List_LogMode[],2,FALSE))</f>
        <v/>
      </c>
      <c r="V10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3" spans="2:22" x14ac:dyDescent="0.25">
      <c r="B1013" s="7"/>
      <c r="C1013" s="7"/>
      <c r="D1013" s="7"/>
      <c r="E1013" s="7"/>
      <c r="F1013" s="6"/>
      <c r="G1013" s="6"/>
      <c r="H10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3" s="22"/>
      <c r="J1013" s="7"/>
      <c r="K1013" s="43"/>
      <c r="L10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3" s="27" t="str">
        <f>IF(T_Channel[[#This Row],[ProviderName]]="","",COUNTIF($L$12:$L$9999,T_Channel[[#This Row],[ProviderName]]))</f>
        <v/>
      </c>
      <c r="N1013" s="27" t="str">
        <f>IF(T_Channel[[#This Row],[Query]]="","Empty","Defined")</f>
        <v>Empty</v>
      </c>
      <c r="O10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3" s="21" t="str">
        <f>IF(T_Channel[[#This Row],[Check]]&lt;&gt;"OK","",ReferenceData!$L$5 &amp; "\" &amp; T_Channel[[#This Row],[ChannelNameFolder1]] &amp; "\" &amp; T_Channel[[#This Row],[ChannelNameFolder2]])</f>
        <v/>
      </c>
      <c r="S1013" s="21" t="str">
        <f>IF(T_Channel[[#This Row],[Check]]&lt;&gt;"OK","", T_Channel[[#This Row],[ChannelSymbol]] &amp; ".evtx" )</f>
        <v/>
      </c>
      <c r="T1013" s="21" t="str">
        <f>IF(T_Channel[[#This Row],[Check]]&lt;&gt;"OK","", T_Channel[[#This Row],[LogFolder]] &amp; "\" &amp; T_Channel[[#This Row],[LogFile]])</f>
        <v/>
      </c>
      <c r="U1013" s="21" t="str">
        <f>IF(T_Channel[[#This Row],[Safekeeping of logs]]="","",VLOOKUP(T_Channel[[#This Row],[Safekeeping of logs]],T_List_LogMode[],2,FALSE))</f>
        <v/>
      </c>
      <c r="V10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4" spans="2:22" x14ac:dyDescent="0.25">
      <c r="B1014" s="7"/>
      <c r="C1014" s="7"/>
      <c r="D1014" s="7"/>
      <c r="E1014" s="7"/>
      <c r="F1014" s="6"/>
      <c r="G1014" s="6"/>
      <c r="H10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4" s="22"/>
      <c r="J1014" s="7"/>
      <c r="K1014" s="43"/>
      <c r="L10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4" s="27" t="str">
        <f>IF(T_Channel[[#This Row],[ProviderName]]="","",COUNTIF($L$12:$L$9999,T_Channel[[#This Row],[ProviderName]]))</f>
        <v/>
      </c>
      <c r="N1014" s="27" t="str">
        <f>IF(T_Channel[[#This Row],[Query]]="","Empty","Defined")</f>
        <v>Empty</v>
      </c>
      <c r="O10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4" s="21" t="str">
        <f>IF(T_Channel[[#This Row],[Check]]&lt;&gt;"OK","",ReferenceData!$L$5 &amp; "\" &amp; T_Channel[[#This Row],[ChannelNameFolder1]] &amp; "\" &amp; T_Channel[[#This Row],[ChannelNameFolder2]])</f>
        <v/>
      </c>
      <c r="S1014" s="21" t="str">
        <f>IF(T_Channel[[#This Row],[Check]]&lt;&gt;"OK","", T_Channel[[#This Row],[ChannelSymbol]] &amp; ".evtx" )</f>
        <v/>
      </c>
      <c r="T1014" s="21" t="str">
        <f>IF(T_Channel[[#This Row],[Check]]&lt;&gt;"OK","", T_Channel[[#This Row],[LogFolder]] &amp; "\" &amp; T_Channel[[#This Row],[LogFile]])</f>
        <v/>
      </c>
      <c r="U1014" s="21" t="str">
        <f>IF(T_Channel[[#This Row],[Safekeeping of logs]]="","",VLOOKUP(T_Channel[[#This Row],[Safekeeping of logs]],T_List_LogMode[],2,FALSE))</f>
        <v/>
      </c>
      <c r="V10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5" spans="2:22" x14ac:dyDescent="0.25">
      <c r="B1015" s="7"/>
      <c r="C1015" s="7"/>
      <c r="D1015" s="7"/>
      <c r="E1015" s="7"/>
      <c r="F1015" s="6"/>
      <c r="G1015" s="6"/>
      <c r="H10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5" s="22"/>
      <c r="J1015" s="7"/>
      <c r="K1015" s="43"/>
      <c r="L10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5" s="27" t="str">
        <f>IF(T_Channel[[#This Row],[ProviderName]]="","",COUNTIF($L$12:$L$9999,T_Channel[[#This Row],[ProviderName]]))</f>
        <v/>
      </c>
      <c r="N1015" s="27" t="str">
        <f>IF(T_Channel[[#This Row],[Query]]="","Empty","Defined")</f>
        <v>Empty</v>
      </c>
      <c r="O10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5" s="21" t="str">
        <f>IF(T_Channel[[#This Row],[Check]]&lt;&gt;"OK","",ReferenceData!$L$5 &amp; "\" &amp; T_Channel[[#This Row],[ChannelNameFolder1]] &amp; "\" &amp; T_Channel[[#This Row],[ChannelNameFolder2]])</f>
        <v/>
      </c>
      <c r="S1015" s="21" t="str">
        <f>IF(T_Channel[[#This Row],[Check]]&lt;&gt;"OK","", T_Channel[[#This Row],[ChannelSymbol]] &amp; ".evtx" )</f>
        <v/>
      </c>
      <c r="T1015" s="21" t="str">
        <f>IF(T_Channel[[#This Row],[Check]]&lt;&gt;"OK","", T_Channel[[#This Row],[LogFolder]] &amp; "\" &amp; T_Channel[[#This Row],[LogFile]])</f>
        <v/>
      </c>
      <c r="U1015" s="21" t="str">
        <f>IF(T_Channel[[#This Row],[Safekeeping of logs]]="","",VLOOKUP(T_Channel[[#This Row],[Safekeeping of logs]],T_List_LogMode[],2,FALSE))</f>
        <v/>
      </c>
      <c r="V10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6" spans="2:22" x14ac:dyDescent="0.25">
      <c r="B1016" s="7"/>
      <c r="C1016" s="7"/>
      <c r="D1016" s="7"/>
      <c r="E1016" s="7"/>
      <c r="F1016" s="6"/>
      <c r="G1016" s="6"/>
      <c r="H10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6" s="22"/>
      <c r="J1016" s="7"/>
      <c r="K1016" s="43"/>
      <c r="L10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6" s="27" t="str">
        <f>IF(T_Channel[[#This Row],[ProviderName]]="","",COUNTIF($L$12:$L$9999,T_Channel[[#This Row],[ProviderName]]))</f>
        <v/>
      </c>
      <c r="N1016" s="27" t="str">
        <f>IF(T_Channel[[#This Row],[Query]]="","Empty","Defined")</f>
        <v>Empty</v>
      </c>
      <c r="O10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6" s="21" t="str">
        <f>IF(T_Channel[[#This Row],[Check]]&lt;&gt;"OK","",ReferenceData!$L$5 &amp; "\" &amp; T_Channel[[#This Row],[ChannelNameFolder1]] &amp; "\" &amp; T_Channel[[#This Row],[ChannelNameFolder2]])</f>
        <v/>
      </c>
      <c r="S1016" s="21" t="str">
        <f>IF(T_Channel[[#This Row],[Check]]&lt;&gt;"OK","", T_Channel[[#This Row],[ChannelSymbol]] &amp; ".evtx" )</f>
        <v/>
      </c>
      <c r="T1016" s="21" t="str">
        <f>IF(T_Channel[[#This Row],[Check]]&lt;&gt;"OK","", T_Channel[[#This Row],[LogFolder]] &amp; "\" &amp; T_Channel[[#This Row],[LogFile]])</f>
        <v/>
      </c>
      <c r="U1016" s="21" t="str">
        <f>IF(T_Channel[[#This Row],[Safekeeping of logs]]="","",VLOOKUP(T_Channel[[#This Row],[Safekeeping of logs]],T_List_LogMode[],2,FALSE))</f>
        <v/>
      </c>
      <c r="V10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7" spans="2:22" x14ac:dyDescent="0.25">
      <c r="B1017" s="7"/>
      <c r="C1017" s="7"/>
      <c r="D1017" s="7"/>
      <c r="E1017" s="7"/>
      <c r="F1017" s="6"/>
      <c r="G1017" s="6"/>
      <c r="H10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7" s="22"/>
      <c r="J1017" s="7"/>
      <c r="K1017" s="43"/>
      <c r="L10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7" s="27" t="str">
        <f>IF(T_Channel[[#This Row],[ProviderName]]="","",COUNTIF($L$12:$L$9999,T_Channel[[#This Row],[ProviderName]]))</f>
        <v/>
      </c>
      <c r="N1017" s="27" t="str">
        <f>IF(T_Channel[[#This Row],[Query]]="","Empty","Defined")</f>
        <v>Empty</v>
      </c>
      <c r="O10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7" s="21" t="str">
        <f>IF(T_Channel[[#This Row],[Check]]&lt;&gt;"OK","",ReferenceData!$L$5 &amp; "\" &amp; T_Channel[[#This Row],[ChannelNameFolder1]] &amp; "\" &amp; T_Channel[[#This Row],[ChannelNameFolder2]])</f>
        <v/>
      </c>
      <c r="S1017" s="21" t="str">
        <f>IF(T_Channel[[#This Row],[Check]]&lt;&gt;"OK","", T_Channel[[#This Row],[ChannelSymbol]] &amp; ".evtx" )</f>
        <v/>
      </c>
      <c r="T1017" s="21" t="str">
        <f>IF(T_Channel[[#This Row],[Check]]&lt;&gt;"OK","", T_Channel[[#This Row],[LogFolder]] &amp; "\" &amp; T_Channel[[#This Row],[LogFile]])</f>
        <v/>
      </c>
      <c r="U1017" s="21" t="str">
        <f>IF(T_Channel[[#This Row],[Safekeeping of logs]]="","",VLOOKUP(T_Channel[[#This Row],[Safekeeping of logs]],T_List_LogMode[],2,FALSE))</f>
        <v/>
      </c>
      <c r="V10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8" spans="2:22" x14ac:dyDescent="0.25">
      <c r="B1018" s="7"/>
      <c r="C1018" s="7"/>
      <c r="D1018" s="7"/>
      <c r="E1018" s="7"/>
      <c r="F1018" s="6"/>
      <c r="G1018" s="6"/>
      <c r="H10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8" s="22"/>
      <c r="J1018" s="7"/>
      <c r="K1018" s="43"/>
      <c r="L10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8" s="27" t="str">
        <f>IF(T_Channel[[#This Row],[ProviderName]]="","",COUNTIF($L$12:$L$9999,T_Channel[[#This Row],[ProviderName]]))</f>
        <v/>
      </c>
      <c r="N1018" s="27" t="str">
        <f>IF(T_Channel[[#This Row],[Query]]="","Empty","Defined")</f>
        <v>Empty</v>
      </c>
      <c r="O10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8" s="21" t="str">
        <f>IF(T_Channel[[#This Row],[Check]]&lt;&gt;"OK","",ReferenceData!$L$5 &amp; "\" &amp; T_Channel[[#This Row],[ChannelNameFolder1]] &amp; "\" &amp; T_Channel[[#This Row],[ChannelNameFolder2]])</f>
        <v/>
      </c>
      <c r="S1018" s="21" t="str">
        <f>IF(T_Channel[[#This Row],[Check]]&lt;&gt;"OK","", T_Channel[[#This Row],[ChannelSymbol]] &amp; ".evtx" )</f>
        <v/>
      </c>
      <c r="T1018" s="21" t="str">
        <f>IF(T_Channel[[#This Row],[Check]]&lt;&gt;"OK","", T_Channel[[#This Row],[LogFolder]] &amp; "\" &amp; T_Channel[[#This Row],[LogFile]])</f>
        <v/>
      </c>
      <c r="U1018" s="21" t="str">
        <f>IF(T_Channel[[#This Row],[Safekeeping of logs]]="","",VLOOKUP(T_Channel[[#This Row],[Safekeeping of logs]],T_List_LogMode[],2,FALSE))</f>
        <v/>
      </c>
      <c r="V10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19" spans="2:22" x14ac:dyDescent="0.25">
      <c r="B1019" s="7"/>
      <c r="C1019" s="7"/>
      <c r="D1019" s="7"/>
      <c r="E1019" s="7"/>
      <c r="F1019" s="6"/>
      <c r="G1019" s="6"/>
      <c r="H10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19" s="22"/>
      <c r="J1019" s="7"/>
      <c r="K1019" s="43"/>
      <c r="L10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19" s="27" t="str">
        <f>IF(T_Channel[[#This Row],[ProviderName]]="","",COUNTIF($L$12:$L$9999,T_Channel[[#This Row],[ProviderName]]))</f>
        <v/>
      </c>
      <c r="N1019" s="27" t="str">
        <f>IF(T_Channel[[#This Row],[Query]]="","Empty","Defined")</f>
        <v>Empty</v>
      </c>
      <c r="O10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19" s="21" t="str">
        <f>IF(T_Channel[[#This Row],[Check]]&lt;&gt;"OK","",ReferenceData!$L$5 &amp; "\" &amp; T_Channel[[#This Row],[ChannelNameFolder1]] &amp; "\" &amp; T_Channel[[#This Row],[ChannelNameFolder2]])</f>
        <v/>
      </c>
      <c r="S1019" s="21" t="str">
        <f>IF(T_Channel[[#This Row],[Check]]&lt;&gt;"OK","", T_Channel[[#This Row],[ChannelSymbol]] &amp; ".evtx" )</f>
        <v/>
      </c>
      <c r="T1019" s="21" t="str">
        <f>IF(T_Channel[[#This Row],[Check]]&lt;&gt;"OK","", T_Channel[[#This Row],[LogFolder]] &amp; "\" &amp; T_Channel[[#This Row],[LogFile]])</f>
        <v/>
      </c>
      <c r="U1019" s="21" t="str">
        <f>IF(T_Channel[[#This Row],[Safekeeping of logs]]="","",VLOOKUP(T_Channel[[#This Row],[Safekeeping of logs]],T_List_LogMode[],2,FALSE))</f>
        <v/>
      </c>
      <c r="V10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0" spans="2:22" x14ac:dyDescent="0.25">
      <c r="B1020" s="7"/>
      <c r="C1020" s="7"/>
      <c r="D1020" s="7"/>
      <c r="E1020" s="7"/>
      <c r="F1020" s="6"/>
      <c r="G1020" s="6"/>
      <c r="H10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0" s="22"/>
      <c r="J1020" s="7"/>
      <c r="K1020" s="43"/>
      <c r="L10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0" s="27" t="str">
        <f>IF(T_Channel[[#This Row],[ProviderName]]="","",COUNTIF($L$12:$L$9999,T_Channel[[#This Row],[ProviderName]]))</f>
        <v/>
      </c>
      <c r="N1020" s="27" t="str">
        <f>IF(T_Channel[[#This Row],[Query]]="","Empty","Defined")</f>
        <v>Empty</v>
      </c>
      <c r="O10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0" s="21" t="str">
        <f>IF(T_Channel[[#This Row],[Check]]&lt;&gt;"OK","",ReferenceData!$L$5 &amp; "\" &amp; T_Channel[[#This Row],[ChannelNameFolder1]] &amp; "\" &amp; T_Channel[[#This Row],[ChannelNameFolder2]])</f>
        <v/>
      </c>
      <c r="S1020" s="21" t="str">
        <f>IF(T_Channel[[#This Row],[Check]]&lt;&gt;"OK","", T_Channel[[#This Row],[ChannelSymbol]] &amp; ".evtx" )</f>
        <v/>
      </c>
      <c r="T1020" s="21" t="str">
        <f>IF(T_Channel[[#This Row],[Check]]&lt;&gt;"OK","", T_Channel[[#This Row],[LogFolder]] &amp; "\" &amp; T_Channel[[#This Row],[LogFile]])</f>
        <v/>
      </c>
      <c r="U1020" s="21" t="str">
        <f>IF(T_Channel[[#This Row],[Safekeeping of logs]]="","",VLOOKUP(T_Channel[[#This Row],[Safekeeping of logs]],T_List_LogMode[],2,FALSE))</f>
        <v/>
      </c>
      <c r="V10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1" spans="2:22" x14ac:dyDescent="0.25">
      <c r="B1021" s="7"/>
      <c r="C1021" s="7"/>
      <c r="D1021" s="7"/>
      <c r="E1021" s="7"/>
      <c r="F1021" s="6"/>
      <c r="G1021" s="6"/>
      <c r="H10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1" s="22"/>
      <c r="J1021" s="7"/>
      <c r="K1021" s="43"/>
      <c r="L10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1" s="27" t="str">
        <f>IF(T_Channel[[#This Row],[ProviderName]]="","",COUNTIF($L$12:$L$9999,T_Channel[[#This Row],[ProviderName]]))</f>
        <v/>
      </c>
      <c r="N1021" s="27" t="str">
        <f>IF(T_Channel[[#This Row],[Query]]="","Empty","Defined")</f>
        <v>Empty</v>
      </c>
      <c r="O10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1" s="21" t="str">
        <f>IF(T_Channel[[#This Row],[Check]]&lt;&gt;"OK","",ReferenceData!$L$5 &amp; "\" &amp; T_Channel[[#This Row],[ChannelNameFolder1]] &amp; "\" &amp; T_Channel[[#This Row],[ChannelNameFolder2]])</f>
        <v/>
      </c>
      <c r="S1021" s="21" t="str">
        <f>IF(T_Channel[[#This Row],[Check]]&lt;&gt;"OK","", T_Channel[[#This Row],[ChannelSymbol]] &amp; ".evtx" )</f>
        <v/>
      </c>
      <c r="T1021" s="21" t="str">
        <f>IF(T_Channel[[#This Row],[Check]]&lt;&gt;"OK","", T_Channel[[#This Row],[LogFolder]] &amp; "\" &amp; T_Channel[[#This Row],[LogFile]])</f>
        <v/>
      </c>
      <c r="U1021" s="21" t="str">
        <f>IF(T_Channel[[#This Row],[Safekeeping of logs]]="","",VLOOKUP(T_Channel[[#This Row],[Safekeeping of logs]],T_List_LogMode[],2,FALSE))</f>
        <v/>
      </c>
      <c r="V10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2" spans="2:22" x14ac:dyDescent="0.25">
      <c r="B1022" s="7"/>
      <c r="C1022" s="7"/>
      <c r="D1022" s="7"/>
      <c r="E1022" s="7"/>
      <c r="F1022" s="6"/>
      <c r="G1022" s="6"/>
      <c r="H10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2" s="22"/>
      <c r="J1022" s="7"/>
      <c r="K1022" s="43"/>
      <c r="L10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2" s="27" t="str">
        <f>IF(T_Channel[[#This Row],[ProviderName]]="","",COUNTIF($L$12:$L$9999,T_Channel[[#This Row],[ProviderName]]))</f>
        <v/>
      </c>
      <c r="N1022" s="27" t="str">
        <f>IF(T_Channel[[#This Row],[Query]]="","Empty","Defined")</f>
        <v>Empty</v>
      </c>
      <c r="O10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2" s="21" t="str">
        <f>IF(T_Channel[[#This Row],[Check]]&lt;&gt;"OK","",ReferenceData!$L$5 &amp; "\" &amp; T_Channel[[#This Row],[ChannelNameFolder1]] &amp; "\" &amp; T_Channel[[#This Row],[ChannelNameFolder2]])</f>
        <v/>
      </c>
      <c r="S1022" s="21" t="str">
        <f>IF(T_Channel[[#This Row],[Check]]&lt;&gt;"OK","", T_Channel[[#This Row],[ChannelSymbol]] &amp; ".evtx" )</f>
        <v/>
      </c>
      <c r="T1022" s="21" t="str">
        <f>IF(T_Channel[[#This Row],[Check]]&lt;&gt;"OK","", T_Channel[[#This Row],[LogFolder]] &amp; "\" &amp; T_Channel[[#This Row],[LogFile]])</f>
        <v/>
      </c>
      <c r="U1022" s="21" t="str">
        <f>IF(T_Channel[[#This Row],[Safekeeping of logs]]="","",VLOOKUP(T_Channel[[#This Row],[Safekeeping of logs]],T_List_LogMode[],2,FALSE))</f>
        <v/>
      </c>
      <c r="V10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3" spans="2:22" x14ac:dyDescent="0.25">
      <c r="B1023" s="7"/>
      <c r="C1023" s="7"/>
      <c r="D1023" s="7"/>
      <c r="E1023" s="7"/>
      <c r="F1023" s="6"/>
      <c r="G1023" s="6"/>
      <c r="H10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3" s="22"/>
      <c r="J1023" s="7"/>
      <c r="K1023" s="43"/>
      <c r="L10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3" s="27" t="str">
        <f>IF(T_Channel[[#This Row],[ProviderName]]="","",COUNTIF($L$12:$L$9999,T_Channel[[#This Row],[ProviderName]]))</f>
        <v/>
      </c>
      <c r="N1023" s="27" t="str">
        <f>IF(T_Channel[[#This Row],[Query]]="","Empty","Defined")</f>
        <v>Empty</v>
      </c>
      <c r="O10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3" s="21" t="str">
        <f>IF(T_Channel[[#This Row],[Check]]&lt;&gt;"OK","",ReferenceData!$L$5 &amp; "\" &amp; T_Channel[[#This Row],[ChannelNameFolder1]] &amp; "\" &amp; T_Channel[[#This Row],[ChannelNameFolder2]])</f>
        <v/>
      </c>
      <c r="S1023" s="21" t="str">
        <f>IF(T_Channel[[#This Row],[Check]]&lt;&gt;"OK","", T_Channel[[#This Row],[ChannelSymbol]] &amp; ".evtx" )</f>
        <v/>
      </c>
      <c r="T1023" s="21" t="str">
        <f>IF(T_Channel[[#This Row],[Check]]&lt;&gt;"OK","", T_Channel[[#This Row],[LogFolder]] &amp; "\" &amp; T_Channel[[#This Row],[LogFile]])</f>
        <v/>
      </c>
      <c r="U1023" s="21" t="str">
        <f>IF(T_Channel[[#This Row],[Safekeeping of logs]]="","",VLOOKUP(T_Channel[[#This Row],[Safekeeping of logs]],T_List_LogMode[],2,FALSE))</f>
        <v/>
      </c>
      <c r="V10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4" spans="2:22" x14ac:dyDescent="0.25">
      <c r="B1024" s="7"/>
      <c r="C1024" s="7"/>
      <c r="D1024" s="7"/>
      <c r="E1024" s="7"/>
      <c r="F1024" s="6"/>
      <c r="G1024" s="6"/>
      <c r="H10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4" s="22"/>
      <c r="J1024" s="7"/>
      <c r="K1024" s="43"/>
      <c r="L10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4" s="27" t="str">
        <f>IF(T_Channel[[#This Row],[ProviderName]]="","",COUNTIF($L$12:$L$9999,T_Channel[[#This Row],[ProviderName]]))</f>
        <v/>
      </c>
      <c r="N1024" s="27" t="str">
        <f>IF(T_Channel[[#This Row],[Query]]="","Empty","Defined")</f>
        <v>Empty</v>
      </c>
      <c r="O10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4" s="21" t="str">
        <f>IF(T_Channel[[#This Row],[Check]]&lt;&gt;"OK","",ReferenceData!$L$5 &amp; "\" &amp; T_Channel[[#This Row],[ChannelNameFolder1]] &amp; "\" &amp; T_Channel[[#This Row],[ChannelNameFolder2]])</f>
        <v/>
      </c>
      <c r="S1024" s="21" t="str">
        <f>IF(T_Channel[[#This Row],[Check]]&lt;&gt;"OK","", T_Channel[[#This Row],[ChannelSymbol]] &amp; ".evtx" )</f>
        <v/>
      </c>
      <c r="T1024" s="21" t="str">
        <f>IF(T_Channel[[#This Row],[Check]]&lt;&gt;"OK","", T_Channel[[#This Row],[LogFolder]] &amp; "\" &amp; T_Channel[[#This Row],[LogFile]])</f>
        <v/>
      </c>
      <c r="U1024" s="21" t="str">
        <f>IF(T_Channel[[#This Row],[Safekeeping of logs]]="","",VLOOKUP(T_Channel[[#This Row],[Safekeeping of logs]],T_List_LogMode[],2,FALSE))</f>
        <v/>
      </c>
      <c r="V10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5" spans="2:22" x14ac:dyDescent="0.25">
      <c r="B1025" s="7"/>
      <c r="C1025" s="7"/>
      <c r="D1025" s="7"/>
      <c r="E1025" s="7"/>
      <c r="F1025" s="6"/>
      <c r="G1025" s="6"/>
      <c r="H10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5" s="22"/>
      <c r="J1025" s="7"/>
      <c r="K1025" s="43"/>
      <c r="L10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5" s="27" t="str">
        <f>IF(T_Channel[[#This Row],[ProviderName]]="","",COUNTIF($L$12:$L$9999,T_Channel[[#This Row],[ProviderName]]))</f>
        <v/>
      </c>
      <c r="N1025" s="27" t="str">
        <f>IF(T_Channel[[#This Row],[Query]]="","Empty","Defined")</f>
        <v>Empty</v>
      </c>
      <c r="O10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5" s="21" t="str">
        <f>IF(T_Channel[[#This Row],[Check]]&lt;&gt;"OK","",ReferenceData!$L$5 &amp; "\" &amp; T_Channel[[#This Row],[ChannelNameFolder1]] &amp; "\" &amp; T_Channel[[#This Row],[ChannelNameFolder2]])</f>
        <v/>
      </c>
      <c r="S1025" s="21" t="str">
        <f>IF(T_Channel[[#This Row],[Check]]&lt;&gt;"OK","", T_Channel[[#This Row],[ChannelSymbol]] &amp; ".evtx" )</f>
        <v/>
      </c>
      <c r="T1025" s="21" t="str">
        <f>IF(T_Channel[[#This Row],[Check]]&lt;&gt;"OK","", T_Channel[[#This Row],[LogFolder]] &amp; "\" &amp; T_Channel[[#This Row],[LogFile]])</f>
        <v/>
      </c>
      <c r="U1025" s="21" t="str">
        <f>IF(T_Channel[[#This Row],[Safekeeping of logs]]="","",VLOOKUP(T_Channel[[#This Row],[Safekeeping of logs]],T_List_LogMode[],2,FALSE))</f>
        <v/>
      </c>
      <c r="V10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6" spans="2:22" x14ac:dyDescent="0.25">
      <c r="B1026" s="7"/>
      <c r="C1026" s="7"/>
      <c r="D1026" s="7"/>
      <c r="E1026" s="7"/>
      <c r="F1026" s="6"/>
      <c r="G1026" s="6"/>
      <c r="H10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6" s="22"/>
      <c r="J1026" s="7"/>
      <c r="K1026" s="43"/>
      <c r="L10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6" s="27" t="str">
        <f>IF(T_Channel[[#This Row],[ProviderName]]="","",COUNTIF($L$12:$L$9999,T_Channel[[#This Row],[ProviderName]]))</f>
        <v/>
      </c>
      <c r="N1026" s="27" t="str">
        <f>IF(T_Channel[[#This Row],[Query]]="","Empty","Defined")</f>
        <v>Empty</v>
      </c>
      <c r="O10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6" s="21" t="str">
        <f>IF(T_Channel[[#This Row],[Check]]&lt;&gt;"OK","",ReferenceData!$L$5 &amp; "\" &amp; T_Channel[[#This Row],[ChannelNameFolder1]] &amp; "\" &amp; T_Channel[[#This Row],[ChannelNameFolder2]])</f>
        <v/>
      </c>
      <c r="S1026" s="21" t="str">
        <f>IF(T_Channel[[#This Row],[Check]]&lt;&gt;"OK","", T_Channel[[#This Row],[ChannelSymbol]] &amp; ".evtx" )</f>
        <v/>
      </c>
      <c r="T1026" s="21" t="str">
        <f>IF(T_Channel[[#This Row],[Check]]&lt;&gt;"OK","", T_Channel[[#This Row],[LogFolder]] &amp; "\" &amp; T_Channel[[#This Row],[LogFile]])</f>
        <v/>
      </c>
      <c r="U1026" s="21" t="str">
        <f>IF(T_Channel[[#This Row],[Safekeeping of logs]]="","",VLOOKUP(T_Channel[[#This Row],[Safekeeping of logs]],T_List_LogMode[],2,FALSE))</f>
        <v/>
      </c>
      <c r="V10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7" spans="2:22" x14ac:dyDescent="0.25">
      <c r="B1027" s="7"/>
      <c r="C1027" s="7"/>
      <c r="D1027" s="7"/>
      <c r="E1027" s="7"/>
      <c r="F1027" s="6"/>
      <c r="G1027" s="6"/>
      <c r="H10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7" s="22"/>
      <c r="J1027" s="7"/>
      <c r="K1027" s="43"/>
      <c r="L10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7" s="27" t="str">
        <f>IF(T_Channel[[#This Row],[ProviderName]]="","",COUNTIF($L$12:$L$9999,T_Channel[[#This Row],[ProviderName]]))</f>
        <v/>
      </c>
      <c r="N1027" s="27" t="str">
        <f>IF(T_Channel[[#This Row],[Query]]="","Empty","Defined")</f>
        <v>Empty</v>
      </c>
      <c r="O10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7" s="21" t="str">
        <f>IF(T_Channel[[#This Row],[Check]]&lt;&gt;"OK","",ReferenceData!$L$5 &amp; "\" &amp; T_Channel[[#This Row],[ChannelNameFolder1]] &amp; "\" &amp; T_Channel[[#This Row],[ChannelNameFolder2]])</f>
        <v/>
      </c>
      <c r="S1027" s="21" t="str">
        <f>IF(T_Channel[[#This Row],[Check]]&lt;&gt;"OK","", T_Channel[[#This Row],[ChannelSymbol]] &amp; ".evtx" )</f>
        <v/>
      </c>
      <c r="T1027" s="21" t="str">
        <f>IF(T_Channel[[#This Row],[Check]]&lt;&gt;"OK","", T_Channel[[#This Row],[LogFolder]] &amp; "\" &amp; T_Channel[[#This Row],[LogFile]])</f>
        <v/>
      </c>
      <c r="U1027" s="21" t="str">
        <f>IF(T_Channel[[#This Row],[Safekeeping of logs]]="","",VLOOKUP(T_Channel[[#This Row],[Safekeeping of logs]],T_List_LogMode[],2,FALSE))</f>
        <v/>
      </c>
      <c r="V10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8" spans="2:22" x14ac:dyDescent="0.25">
      <c r="B1028" s="7"/>
      <c r="C1028" s="7"/>
      <c r="D1028" s="7"/>
      <c r="E1028" s="7"/>
      <c r="F1028" s="6"/>
      <c r="G1028" s="6"/>
      <c r="H10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8" s="22"/>
      <c r="J1028" s="7"/>
      <c r="K1028" s="43"/>
      <c r="L10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8" s="27" t="str">
        <f>IF(T_Channel[[#This Row],[ProviderName]]="","",COUNTIF($L$12:$L$9999,T_Channel[[#This Row],[ProviderName]]))</f>
        <v/>
      </c>
      <c r="N1028" s="27" t="str">
        <f>IF(T_Channel[[#This Row],[Query]]="","Empty","Defined")</f>
        <v>Empty</v>
      </c>
      <c r="O10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8" s="21" t="str">
        <f>IF(T_Channel[[#This Row],[Check]]&lt;&gt;"OK","",ReferenceData!$L$5 &amp; "\" &amp; T_Channel[[#This Row],[ChannelNameFolder1]] &amp; "\" &amp; T_Channel[[#This Row],[ChannelNameFolder2]])</f>
        <v/>
      </c>
      <c r="S1028" s="21" t="str">
        <f>IF(T_Channel[[#This Row],[Check]]&lt;&gt;"OK","", T_Channel[[#This Row],[ChannelSymbol]] &amp; ".evtx" )</f>
        <v/>
      </c>
      <c r="T1028" s="21" t="str">
        <f>IF(T_Channel[[#This Row],[Check]]&lt;&gt;"OK","", T_Channel[[#This Row],[LogFolder]] &amp; "\" &amp; T_Channel[[#This Row],[LogFile]])</f>
        <v/>
      </c>
      <c r="U1028" s="21" t="str">
        <f>IF(T_Channel[[#This Row],[Safekeeping of logs]]="","",VLOOKUP(T_Channel[[#This Row],[Safekeeping of logs]],T_List_LogMode[],2,FALSE))</f>
        <v/>
      </c>
      <c r="V10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29" spans="2:22" x14ac:dyDescent="0.25">
      <c r="B1029" s="7"/>
      <c r="C1029" s="7"/>
      <c r="D1029" s="7"/>
      <c r="E1029" s="7"/>
      <c r="F1029" s="6"/>
      <c r="G1029" s="6"/>
      <c r="H10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29" s="22"/>
      <c r="J1029" s="7"/>
      <c r="K1029" s="43"/>
      <c r="L10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29" s="27" t="str">
        <f>IF(T_Channel[[#This Row],[ProviderName]]="","",COUNTIF($L$12:$L$9999,T_Channel[[#This Row],[ProviderName]]))</f>
        <v/>
      </c>
      <c r="N1029" s="27" t="str">
        <f>IF(T_Channel[[#This Row],[Query]]="","Empty","Defined")</f>
        <v>Empty</v>
      </c>
      <c r="O10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29" s="21" t="str">
        <f>IF(T_Channel[[#This Row],[Check]]&lt;&gt;"OK","",ReferenceData!$L$5 &amp; "\" &amp; T_Channel[[#This Row],[ChannelNameFolder1]] &amp; "\" &amp; T_Channel[[#This Row],[ChannelNameFolder2]])</f>
        <v/>
      </c>
      <c r="S1029" s="21" t="str">
        <f>IF(T_Channel[[#This Row],[Check]]&lt;&gt;"OK","", T_Channel[[#This Row],[ChannelSymbol]] &amp; ".evtx" )</f>
        <v/>
      </c>
      <c r="T1029" s="21" t="str">
        <f>IF(T_Channel[[#This Row],[Check]]&lt;&gt;"OK","", T_Channel[[#This Row],[LogFolder]] &amp; "\" &amp; T_Channel[[#This Row],[LogFile]])</f>
        <v/>
      </c>
      <c r="U1029" s="21" t="str">
        <f>IF(T_Channel[[#This Row],[Safekeeping of logs]]="","",VLOOKUP(T_Channel[[#This Row],[Safekeeping of logs]],T_List_LogMode[],2,FALSE))</f>
        <v/>
      </c>
      <c r="V10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0" spans="2:22" x14ac:dyDescent="0.25">
      <c r="B1030" s="7"/>
      <c r="C1030" s="7"/>
      <c r="D1030" s="7"/>
      <c r="E1030" s="7"/>
      <c r="F1030" s="6"/>
      <c r="G1030" s="6"/>
      <c r="H10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0" s="22"/>
      <c r="J1030" s="7"/>
      <c r="K1030" s="43"/>
      <c r="L10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0" s="27" t="str">
        <f>IF(T_Channel[[#This Row],[ProviderName]]="","",COUNTIF($L$12:$L$9999,T_Channel[[#This Row],[ProviderName]]))</f>
        <v/>
      </c>
      <c r="N1030" s="27" t="str">
        <f>IF(T_Channel[[#This Row],[Query]]="","Empty","Defined")</f>
        <v>Empty</v>
      </c>
      <c r="O10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0" s="21" t="str">
        <f>IF(T_Channel[[#This Row],[Check]]&lt;&gt;"OK","",ReferenceData!$L$5 &amp; "\" &amp; T_Channel[[#This Row],[ChannelNameFolder1]] &amp; "\" &amp; T_Channel[[#This Row],[ChannelNameFolder2]])</f>
        <v/>
      </c>
      <c r="S1030" s="21" t="str">
        <f>IF(T_Channel[[#This Row],[Check]]&lt;&gt;"OK","", T_Channel[[#This Row],[ChannelSymbol]] &amp; ".evtx" )</f>
        <v/>
      </c>
      <c r="T1030" s="21" t="str">
        <f>IF(T_Channel[[#This Row],[Check]]&lt;&gt;"OK","", T_Channel[[#This Row],[LogFolder]] &amp; "\" &amp; T_Channel[[#This Row],[LogFile]])</f>
        <v/>
      </c>
      <c r="U1030" s="21" t="str">
        <f>IF(T_Channel[[#This Row],[Safekeeping of logs]]="","",VLOOKUP(T_Channel[[#This Row],[Safekeeping of logs]],T_List_LogMode[],2,FALSE))</f>
        <v/>
      </c>
      <c r="V10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1" spans="2:22" x14ac:dyDescent="0.25">
      <c r="B1031" s="7"/>
      <c r="C1031" s="7"/>
      <c r="D1031" s="7"/>
      <c r="E1031" s="7"/>
      <c r="F1031" s="6"/>
      <c r="G1031" s="6"/>
      <c r="H10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1" s="22"/>
      <c r="J1031" s="7"/>
      <c r="K1031" s="43"/>
      <c r="L10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1" s="27" t="str">
        <f>IF(T_Channel[[#This Row],[ProviderName]]="","",COUNTIF($L$12:$L$9999,T_Channel[[#This Row],[ProviderName]]))</f>
        <v/>
      </c>
      <c r="N1031" s="27" t="str">
        <f>IF(T_Channel[[#This Row],[Query]]="","Empty","Defined")</f>
        <v>Empty</v>
      </c>
      <c r="O10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1" s="21" t="str">
        <f>IF(T_Channel[[#This Row],[Check]]&lt;&gt;"OK","",ReferenceData!$L$5 &amp; "\" &amp; T_Channel[[#This Row],[ChannelNameFolder1]] &amp; "\" &amp; T_Channel[[#This Row],[ChannelNameFolder2]])</f>
        <v/>
      </c>
      <c r="S1031" s="21" t="str">
        <f>IF(T_Channel[[#This Row],[Check]]&lt;&gt;"OK","", T_Channel[[#This Row],[ChannelSymbol]] &amp; ".evtx" )</f>
        <v/>
      </c>
      <c r="T1031" s="21" t="str">
        <f>IF(T_Channel[[#This Row],[Check]]&lt;&gt;"OK","", T_Channel[[#This Row],[LogFolder]] &amp; "\" &amp; T_Channel[[#This Row],[LogFile]])</f>
        <v/>
      </c>
      <c r="U1031" s="21" t="str">
        <f>IF(T_Channel[[#This Row],[Safekeeping of logs]]="","",VLOOKUP(T_Channel[[#This Row],[Safekeeping of logs]],T_List_LogMode[],2,FALSE))</f>
        <v/>
      </c>
      <c r="V10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2" spans="2:22" x14ac:dyDescent="0.25">
      <c r="B1032" s="7"/>
      <c r="C1032" s="7"/>
      <c r="D1032" s="7"/>
      <c r="E1032" s="7"/>
      <c r="F1032" s="6"/>
      <c r="G1032" s="6"/>
      <c r="H10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2" s="22"/>
      <c r="J1032" s="7"/>
      <c r="K1032" s="43"/>
      <c r="L10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2" s="27" t="str">
        <f>IF(T_Channel[[#This Row],[ProviderName]]="","",COUNTIF($L$12:$L$9999,T_Channel[[#This Row],[ProviderName]]))</f>
        <v/>
      </c>
      <c r="N1032" s="27" t="str">
        <f>IF(T_Channel[[#This Row],[Query]]="","Empty","Defined")</f>
        <v>Empty</v>
      </c>
      <c r="O10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2" s="21" t="str">
        <f>IF(T_Channel[[#This Row],[Check]]&lt;&gt;"OK","",ReferenceData!$L$5 &amp; "\" &amp; T_Channel[[#This Row],[ChannelNameFolder1]] &amp; "\" &amp; T_Channel[[#This Row],[ChannelNameFolder2]])</f>
        <v/>
      </c>
      <c r="S1032" s="21" t="str">
        <f>IF(T_Channel[[#This Row],[Check]]&lt;&gt;"OK","", T_Channel[[#This Row],[ChannelSymbol]] &amp; ".evtx" )</f>
        <v/>
      </c>
      <c r="T1032" s="21" t="str">
        <f>IF(T_Channel[[#This Row],[Check]]&lt;&gt;"OK","", T_Channel[[#This Row],[LogFolder]] &amp; "\" &amp; T_Channel[[#This Row],[LogFile]])</f>
        <v/>
      </c>
      <c r="U1032" s="21" t="str">
        <f>IF(T_Channel[[#This Row],[Safekeeping of logs]]="","",VLOOKUP(T_Channel[[#This Row],[Safekeeping of logs]],T_List_LogMode[],2,FALSE))</f>
        <v/>
      </c>
      <c r="V10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3" spans="2:22" x14ac:dyDescent="0.25">
      <c r="B1033" s="7"/>
      <c r="C1033" s="7"/>
      <c r="D1033" s="7"/>
      <c r="E1033" s="7"/>
      <c r="F1033" s="6"/>
      <c r="G1033" s="6"/>
      <c r="H10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3" s="22"/>
      <c r="J1033" s="7"/>
      <c r="K1033" s="43"/>
      <c r="L10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3" s="27" t="str">
        <f>IF(T_Channel[[#This Row],[ProviderName]]="","",COUNTIF($L$12:$L$9999,T_Channel[[#This Row],[ProviderName]]))</f>
        <v/>
      </c>
      <c r="N1033" s="27" t="str">
        <f>IF(T_Channel[[#This Row],[Query]]="","Empty","Defined")</f>
        <v>Empty</v>
      </c>
      <c r="O10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3" s="21" t="str">
        <f>IF(T_Channel[[#This Row],[Check]]&lt;&gt;"OK","",ReferenceData!$L$5 &amp; "\" &amp; T_Channel[[#This Row],[ChannelNameFolder1]] &amp; "\" &amp; T_Channel[[#This Row],[ChannelNameFolder2]])</f>
        <v/>
      </c>
      <c r="S1033" s="21" t="str">
        <f>IF(T_Channel[[#This Row],[Check]]&lt;&gt;"OK","", T_Channel[[#This Row],[ChannelSymbol]] &amp; ".evtx" )</f>
        <v/>
      </c>
      <c r="T1033" s="21" t="str">
        <f>IF(T_Channel[[#This Row],[Check]]&lt;&gt;"OK","", T_Channel[[#This Row],[LogFolder]] &amp; "\" &amp; T_Channel[[#This Row],[LogFile]])</f>
        <v/>
      </c>
      <c r="U1033" s="21" t="str">
        <f>IF(T_Channel[[#This Row],[Safekeeping of logs]]="","",VLOOKUP(T_Channel[[#This Row],[Safekeeping of logs]],T_List_LogMode[],2,FALSE))</f>
        <v/>
      </c>
      <c r="V10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4" spans="2:22" x14ac:dyDescent="0.25">
      <c r="B1034" s="7"/>
      <c r="C1034" s="7"/>
      <c r="D1034" s="7"/>
      <c r="E1034" s="7"/>
      <c r="F1034" s="6"/>
      <c r="G1034" s="6"/>
      <c r="H10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4" s="22"/>
      <c r="J1034" s="7"/>
      <c r="K1034" s="43"/>
      <c r="L10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4" s="27" t="str">
        <f>IF(T_Channel[[#This Row],[ProviderName]]="","",COUNTIF($L$12:$L$9999,T_Channel[[#This Row],[ProviderName]]))</f>
        <v/>
      </c>
      <c r="N1034" s="27" t="str">
        <f>IF(T_Channel[[#This Row],[Query]]="","Empty","Defined")</f>
        <v>Empty</v>
      </c>
      <c r="O10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4" s="21" t="str">
        <f>IF(T_Channel[[#This Row],[Check]]&lt;&gt;"OK","",ReferenceData!$L$5 &amp; "\" &amp; T_Channel[[#This Row],[ChannelNameFolder1]] &amp; "\" &amp; T_Channel[[#This Row],[ChannelNameFolder2]])</f>
        <v/>
      </c>
      <c r="S1034" s="21" t="str">
        <f>IF(T_Channel[[#This Row],[Check]]&lt;&gt;"OK","", T_Channel[[#This Row],[ChannelSymbol]] &amp; ".evtx" )</f>
        <v/>
      </c>
      <c r="T1034" s="21" t="str">
        <f>IF(T_Channel[[#This Row],[Check]]&lt;&gt;"OK","", T_Channel[[#This Row],[LogFolder]] &amp; "\" &amp; T_Channel[[#This Row],[LogFile]])</f>
        <v/>
      </c>
      <c r="U1034" s="21" t="str">
        <f>IF(T_Channel[[#This Row],[Safekeeping of logs]]="","",VLOOKUP(T_Channel[[#This Row],[Safekeeping of logs]],T_List_LogMode[],2,FALSE))</f>
        <v/>
      </c>
      <c r="V10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5" spans="2:22" x14ac:dyDescent="0.25">
      <c r="B1035" s="7"/>
      <c r="C1035" s="7"/>
      <c r="D1035" s="7"/>
      <c r="E1035" s="7"/>
      <c r="F1035" s="6"/>
      <c r="G1035" s="6"/>
      <c r="H10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5" s="22"/>
      <c r="J1035" s="7"/>
      <c r="K1035" s="43"/>
      <c r="L10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5" s="27" t="str">
        <f>IF(T_Channel[[#This Row],[ProviderName]]="","",COUNTIF($L$12:$L$9999,T_Channel[[#This Row],[ProviderName]]))</f>
        <v/>
      </c>
      <c r="N1035" s="27" t="str">
        <f>IF(T_Channel[[#This Row],[Query]]="","Empty","Defined")</f>
        <v>Empty</v>
      </c>
      <c r="O10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5" s="21" t="str">
        <f>IF(T_Channel[[#This Row],[Check]]&lt;&gt;"OK","",ReferenceData!$L$5 &amp; "\" &amp; T_Channel[[#This Row],[ChannelNameFolder1]] &amp; "\" &amp; T_Channel[[#This Row],[ChannelNameFolder2]])</f>
        <v/>
      </c>
      <c r="S1035" s="21" t="str">
        <f>IF(T_Channel[[#This Row],[Check]]&lt;&gt;"OK","", T_Channel[[#This Row],[ChannelSymbol]] &amp; ".evtx" )</f>
        <v/>
      </c>
      <c r="T1035" s="21" t="str">
        <f>IF(T_Channel[[#This Row],[Check]]&lt;&gt;"OK","", T_Channel[[#This Row],[LogFolder]] &amp; "\" &amp; T_Channel[[#This Row],[LogFile]])</f>
        <v/>
      </c>
      <c r="U1035" s="21" t="str">
        <f>IF(T_Channel[[#This Row],[Safekeeping of logs]]="","",VLOOKUP(T_Channel[[#This Row],[Safekeeping of logs]],T_List_LogMode[],2,FALSE))</f>
        <v/>
      </c>
      <c r="V10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6" spans="2:22" x14ac:dyDescent="0.25">
      <c r="B1036" s="7"/>
      <c r="C1036" s="7"/>
      <c r="D1036" s="7"/>
      <c r="E1036" s="7"/>
      <c r="F1036" s="6"/>
      <c r="G1036" s="6"/>
      <c r="H10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6" s="22"/>
      <c r="J1036" s="7"/>
      <c r="K1036" s="43"/>
      <c r="L10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6" s="27" t="str">
        <f>IF(T_Channel[[#This Row],[ProviderName]]="","",COUNTIF($L$12:$L$9999,T_Channel[[#This Row],[ProviderName]]))</f>
        <v/>
      </c>
      <c r="N1036" s="27" t="str">
        <f>IF(T_Channel[[#This Row],[Query]]="","Empty","Defined")</f>
        <v>Empty</v>
      </c>
      <c r="O10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6" s="21" t="str">
        <f>IF(T_Channel[[#This Row],[Check]]&lt;&gt;"OK","",ReferenceData!$L$5 &amp; "\" &amp; T_Channel[[#This Row],[ChannelNameFolder1]] &amp; "\" &amp; T_Channel[[#This Row],[ChannelNameFolder2]])</f>
        <v/>
      </c>
      <c r="S1036" s="21" t="str">
        <f>IF(T_Channel[[#This Row],[Check]]&lt;&gt;"OK","", T_Channel[[#This Row],[ChannelSymbol]] &amp; ".evtx" )</f>
        <v/>
      </c>
      <c r="T1036" s="21" t="str">
        <f>IF(T_Channel[[#This Row],[Check]]&lt;&gt;"OK","", T_Channel[[#This Row],[LogFolder]] &amp; "\" &amp; T_Channel[[#This Row],[LogFile]])</f>
        <v/>
      </c>
      <c r="U1036" s="21" t="str">
        <f>IF(T_Channel[[#This Row],[Safekeeping of logs]]="","",VLOOKUP(T_Channel[[#This Row],[Safekeeping of logs]],T_List_LogMode[],2,FALSE))</f>
        <v/>
      </c>
      <c r="V10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7" spans="2:22" x14ac:dyDescent="0.25">
      <c r="B1037" s="7"/>
      <c r="C1037" s="7"/>
      <c r="D1037" s="7"/>
      <c r="E1037" s="7"/>
      <c r="F1037" s="6"/>
      <c r="G1037" s="6"/>
      <c r="H10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7" s="22"/>
      <c r="J1037" s="7"/>
      <c r="K1037" s="43"/>
      <c r="L10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7" s="27" t="str">
        <f>IF(T_Channel[[#This Row],[ProviderName]]="","",COUNTIF($L$12:$L$9999,T_Channel[[#This Row],[ProviderName]]))</f>
        <v/>
      </c>
      <c r="N1037" s="27" t="str">
        <f>IF(T_Channel[[#This Row],[Query]]="","Empty","Defined")</f>
        <v>Empty</v>
      </c>
      <c r="O10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7" s="21" t="str">
        <f>IF(T_Channel[[#This Row],[Check]]&lt;&gt;"OK","",ReferenceData!$L$5 &amp; "\" &amp; T_Channel[[#This Row],[ChannelNameFolder1]] &amp; "\" &amp; T_Channel[[#This Row],[ChannelNameFolder2]])</f>
        <v/>
      </c>
      <c r="S1037" s="21" t="str">
        <f>IF(T_Channel[[#This Row],[Check]]&lt;&gt;"OK","", T_Channel[[#This Row],[ChannelSymbol]] &amp; ".evtx" )</f>
        <v/>
      </c>
      <c r="T1037" s="21" t="str">
        <f>IF(T_Channel[[#This Row],[Check]]&lt;&gt;"OK","", T_Channel[[#This Row],[LogFolder]] &amp; "\" &amp; T_Channel[[#This Row],[LogFile]])</f>
        <v/>
      </c>
      <c r="U1037" s="21" t="str">
        <f>IF(T_Channel[[#This Row],[Safekeeping of logs]]="","",VLOOKUP(T_Channel[[#This Row],[Safekeeping of logs]],T_List_LogMode[],2,FALSE))</f>
        <v/>
      </c>
      <c r="V10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8" spans="2:22" x14ac:dyDescent="0.25">
      <c r="B1038" s="7"/>
      <c r="C1038" s="7"/>
      <c r="D1038" s="7"/>
      <c r="E1038" s="7"/>
      <c r="F1038" s="6"/>
      <c r="G1038" s="6"/>
      <c r="H10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8" s="22"/>
      <c r="J1038" s="7"/>
      <c r="K1038" s="43"/>
      <c r="L10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8" s="27" t="str">
        <f>IF(T_Channel[[#This Row],[ProviderName]]="","",COUNTIF($L$12:$L$9999,T_Channel[[#This Row],[ProviderName]]))</f>
        <v/>
      </c>
      <c r="N1038" s="27" t="str">
        <f>IF(T_Channel[[#This Row],[Query]]="","Empty","Defined")</f>
        <v>Empty</v>
      </c>
      <c r="O10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8" s="21" t="str">
        <f>IF(T_Channel[[#This Row],[Check]]&lt;&gt;"OK","",ReferenceData!$L$5 &amp; "\" &amp; T_Channel[[#This Row],[ChannelNameFolder1]] &amp; "\" &amp; T_Channel[[#This Row],[ChannelNameFolder2]])</f>
        <v/>
      </c>
      <c r="S1038" s="21" t="str">
        <f>IF(T_Channel[[#This Row],[Check]]&lt;&gt;"OK","", T_Channel[[#This Row],[ChannelSymbol]] &amp; ".evtx" )</f>
        <v/>
      </c>
      <c r="T1038" s="21" t="str">
        <f>IF(T_Channel[[#This Row],[Check]]&lt;&gt;"OK","", T_Channel[[#This Row],[LogFolder]] &amp; "\" &amp; T_Channel[[#This Row],[LogFile]])</f>
        <v/>
      </c>
      <c r="U1038" s="21" t="str">
        <f>IF(T_Channel[[#This Row],[Safekeeping of logs]]="","",VLOOKUP(T_Channel[[#This Row],[Safekeeping of logs]],T_List_LogMode[],2,FALSE))</f>
        <v/>
      </c>
      <c r="V10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39" spans="2:22" x14ac:dyDescent="0.25">
      <c r="B1039" s="7"/>
      <c r="C1039" s="7"/>
      <c r="D1039" s="7"/>
      <c r="E1039" s="7"/>
      <c r="F1039" s="6"/>
      <c r="G1039" s="6"/>
      <c r="H10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39" s="22"/>
      <c r="J1039" s="7"/>
      <c r="K1039" s="43"/>
      <c r="L10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39" s="27" t="str">
        <f>IF(T_Channel[[#This Row],[ProviderName]]="","",COUNTIF($L$12:$L$9999,T_Channel[[#This Row],[ProviderName]]))</f>
        <v/>
      </c>
      <c r="N1039" s="27" t="str">
        <f>IF(T_Channel[[#This Row],[Query]]="","Empty","Defined")</f>
        <v>Empty</v>
      </c>
      <c r="O10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39" s="21" t="str">
        <f>IF(T_Channel[[#This Row],[Check]]&lt;&gt;"OK","",ReferenceData!$L$5 &amp; "\" &amp; T_Channel[[#This Row],[ChannelNameFolder1]] &amp; "\" &amp; T_Channel[[#This Row],[ChannelNameFolder2]])</f>
        <v/>
      </c>
      <c r="S1039" s="21" t="str">
        <f>IF(T_Channel[[#This Row],[Check]]&lt;&gt;"OK","", T_Channel[[#This Row],[ChannelSymbol]] &amp; ".evtx" )</f>
        <v/>
      </c>
      <c r="T1039" s="21" t="str">
        <f>IF(T_Channel[[#This Row],[Check]]&lt;&gt;"OK","", T_Channel[[#This Row],[LogFolder]] &amp; "\" &amp; T_Channel[[#This Row],[LogFile]])</f>
        <v/>
      </c>
      <c r="U1039" s="21" t="str">
        <f>IF(T_Channel[[#This Row],[Safekeeping of logs]]="","",VLOOKUP(T_Channel[[#This Row],[Safekeeping of logs]],T_List_LogMode[],2,FALSE))</f>
        <v/>
      </c>
      <c r="V10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0" spans="2:22" x14ac:dyDescent="0.25">
      <c r="B1040" s="7"/>
      <c r="C1040" s="7"/>
      <c r="D1040" s="7"/>
      <c r="E1040" s="7"/>
      <c r="F1040" s="6"/>
      <c r="G1040" s="6"/>
      <c r="H10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0" s="22"/>
      <c r="J1040" s="7"/>
      <c r="K1040" s="43"/>
      <c r="L10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0" s="27" t="str">
        <f>IF(T_Channel[[#This Row],[ProviderName]]="","",COUNTIF($L$12:$L$9999,T_Channel[[#This Row],[ProviderName]]))</f>
        <v/>
      </c>
      <c r="N1040" s="27" t="str">
        <f>IF(T_Channel[[#This Row],[Query]]="","Empty","Defined")</f>
        <v>Empty</v>
      </c>
      <c r="O10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0" s="21" t="str">
        <f>IF(T_Channel[[#This Row],[Check]]&lt;&gt;"OK","",ReferenceData!$L$5 &amp; "\" &amp; T_Channel[[#This Row],[ChannelNameFolder1]] &amp; "\" &amp; T_Channel[[#This Row],[ChannelNameFolder2]])</f>
        <v/>
      </c>
      <c r="S1040" s="21" t="str">
        <f>IF(T_Channel[[#This Row],[Check]]&lt;&gt;"OK","", T_Channel[[#This Row],[ChannelSymbol]] &amp; ".evtx" )</f>
        <v/>
      </c>
      <c r="T1040" s="21" t="str">
        <f>IF(T_Channel[[#This Row],[Check]]&lt;&gt;"OK","", T_Channel[[#This Row],[LogFolder]] &amp; "\" &amp; T_Channel[[#This Row],[LogFile]])</f>
        <v/>
      </c>
      <c r="U1040" s="21" t="str">
        <f>IF(T_Channel[[#This Row],[Safekeeping of logs]]="","",VLOOKUP(T_Channel[[#This Row],[Safekeeping of logs]],T_List_LogMode[],2,FALSE))</f>
        <v/>
      </c>
      <c r="V10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1" spans="2:22" x14ac:dyDescent="0.25">
      <c r="B1041" s="7"/>
      <c r="C1041" s="7"/>
      <c r="D1041" s="7"/>
      <c r="E1041" s="7"/>
      <c r="F1041" s="6"/>
      <c r="G1041" s="6"/>
      <c r="H10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1" s="22"/>
      <c r="J1041" s="7"/>
      <c r="K1041" s="43"/>
      <c r="L10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1" s="27" t="str">
        <f>IF(T_Channel[[#This Row],[ProviderName]]="","",COUNTIF($L$12:$L$9999,T_Channel[[#This Row],[ProviderName]]))</f>
        <v/>
      </c>
      <c r="N1041" s="27" t="str">
        <f>IF(T_Channel[[#This Row],[Query]]="","Empty","Defined")</f>
        <v>Empty</v>
      </c>
      <c r="O10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1" s="21" t="str">
        <f>IF(T_Channel[[#This Row],[Check]]&lt;&gt;"OK","",ReferenceData!$L$5 &amp; "\" &amp; T_Channel[[#This Row],[ChannelNameFolder1]] &amp; "\" &amp; T_Channel[[#This Row],[ChannelNameFolder2]])</f>
        <v/>
      </c>
      <c r="S1041" s="21" t="str">
        <f>IF(T_Channel[[#This Row],[Check]]&lt;&gt;"OK","", T_Channel[[#This Row],[ChannelSymbol]] &amp; ".evtx" )</f>
        <v/>
      </c>
      <c r="T1041" s="21" t="str">
        <f>IF(T_Channel[[#This Row],[Check]]&lt;&gt;"OK","", T_Channel[[#This Row],[LogFolder]] &amp; "\" &amp; T_Channel[[#This Row],[LogFile]])</f>
        <v/>
      </c>
      <c r="U1041" s="21" t="str">
        <f>IF(T_Channel[[#This Row],[Safekeeping of logs]]="","",VLOOKUP(T_Channel[[#This Row],[Safekeeping of logs]],T_List_LogMode[],2,FALSE))</f>
        <v/>
      </c>
      <c r="V10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2" spans="2:22" x14ac:dyDescent="0.25">
      <c r="B1042" s="7"/>
      <c r="C1042" s="7"/>
      <c r="D1042" s="7"/>
      <c r="E1042" s="7"/>
      <c r="F1042" s="6"/>
      <c r="G1042" s="6"/>
      <c r="H10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2" s="22"/>
      <c r="J1042" s="7"/>
      <c r="K1042" s="43"/>
      <c r="L10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2" s="27" t="str">
        <f>IF(T_Channel[[#This Row],[ProviderName]]="","",COUNTIF($L$12:$L$9999,T_Channel[[#This Row],[ProviderName]]))</f>
        <v/>
      </c>
      <c r="N1042" s="27" t="str">
        <f>IF(T_Channel[[#This Row],[Query]]="","Empty","Defined")</f>
        <v>Empty</v>
      </c>
      <c r="O10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2" s="21" t="str">
        <f>IF(T_Channel[[#This Row],[Check]]&lt;&gt;"OK","",ReferenceData!$L$5 &amp; "\" &amp; T_Channel[[#This Row],[ChannelNameFolder1]] &amp; "\" &amp; T_Channel[[#This Row],[ChannelNameFolder2]])</f>
        <v/>
      </c>
      <c r="S1042" s="21" t="str">
        <f>IF(T_Channel[[#This Row],[Check]]&lt;&gt;"OK","", T_Channel[[#This Row],[ChannelSymbol]] &amp; ".evtx" )</f>
        <v/>
      </c>
      <c r="T1042" s="21" t="str">
        <f>IF(T_Channel[[#This Row],[Check]]&lt;&gt;"OK","", T_Channel[[#This Row],[LogFolder]] &amp; "\" &amp; T_Channel[[#This Row],[LogFile]])</f>
        <v/>
      </c>
      <c r="U1042" s="21" t="str">
        <f>IF(T_Channel[[#This Row],[Safekeeping of logs]]="","",VLOOKUP(T_Channel[[#This Row],[Safekeeping of logs]],T_List_LogMode[],2,FALSE))</f>
        <v/>
      </c>
      <c r="V10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3" spans="2:22" x14ac:dyDescent="0.25">
      <c r="B1043" s="7"/>
      <c r="C1043" s="7"/>
      <c r="D1043" s="7"/>
      <c r="E1043" s="7"/>
      <c r="F1043" s="6"/>
      <c r="G1043" s="6"/>
      <c r="H10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3" s="22"/>
      <c r="J1043" s="7"/>
      <c r="K1043" s="43"/>
      <c r="L10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3" s="27" t="str">
        <f>IF(T_Channel[[#This Row],[ProviderName]]="","",COUNTIF($L$12:$L$9999,T_Channel[[#This Row],[ProviderName]]))</f>
        <v/>
      </c>
      <c r="N1043" s="27" t="str">
        <f>IF(T_Channel[[#This Row],[Query]]="","Empty","Defined")</f>
        <v>Empty</v>
      </c>
      <c r="O10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3" s="21" t="str">
        <f>IF(T_Channel[[#This Row],[Check]]&lt;&gt;"OK","",ReferenceData!$L$5 &amp; "\" &amp; T_Channel[[#This Row],[ChannelNameFolder1]] &amp; "\" &amp; T_Channel[[#This Row],[ChannelNameFolder2]])</f>
        <v/>
      </c>
      <c r="S1043" s="21" t="str">
        <f>IF(T_Channel[[#This Row],[Check]]&lt;&gt;"OK","", T_Channel[[#This Row],[ChannelSymbol]] &amp; ".evtx" )</f>
        <v/>
      </c>
      <c r="T1043" s="21" t="str">
        <f>IF(T_Channel[[#This Row],[Check]]&lt;&gt;"OK","", T_Channel[[#This Row],[LogFolder]] &amp; "\" &amp; T_Channel[[#This Row],[LogFile]])</f>
        <v/>
      </c>
      <c r="U1043" s="21" t="str">
        <f>IF(T_Channel[[#This Row],[Safekeeping of logs]]="","",VLOOKUP(T_Channel[[#This Row],[Safekeeping of logs]],T_List_LogMode[],2,FALSE))</f>
        <v/>
      </c>
      <c r="V10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4" spans="2:22" x14ac:dyDescent="0.25">
      <c r="B1044" s="7"/>
      <c r="C1044" s="7"/>
      <c r="D1044" s="7"/>
      <c r="E1044" s="7"/>
      <c r="F1044" s="6"/>
      <c r="G1044" s="6"/>
      <c r="H10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4" s="22"/>
      <c r="J1044" s="7"/>
      <c r="K1044" s="43"/>
      <c r="L10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4" s="27" t="str">
        <f>IF(T_Channel[[#This Row],[ProviderName]]="","",COUNTIF($L$12:$L$9999,T_Channel[[#This Row],[ProviderName]]))</f>
        <v/>
      </c>
      <c r="N1044" s="27" t="str">
        <f>IF(T_Channel[[#This Row],[Query]]="","Empty","Defined")</f>
        <v>Empty</v>
      </c>
      <c r="O10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4" s="21" t="str">
        <f>IF(T_Channel[[#This Row],[Check]]&lt;&gt;"OK","",ReferenceData!$L$5 &amp; "\" &amp; T_Channel[[#This Row],[ChannelNameFolder1]] &amp; "\" &amp; T_Channel[[#This Row],[ChannelNameFolder2]])</f>
        <v/>
      </c>
      <c r="S1044" s="21" t="str">
        <f>IF(T_Channel[[#This Row],[Check]]&lt;&gt;"OK","", T_Channel[[#This Row],[ChannelSymbol]] &amp; ".evtx" )</f>
        <v/>
      </c>
      <c r="T1044" s="21" t="str">
        <f>IF(T_Channel[[#This Row],[Check]]&lt;&gt;"OK","", T_Channel[[#This Row],[LogFolder]] &amp; "\" &amp; T_Channel[[#This Row],[LogFile]])</f>
        <v/>
      </c>
      <c r="U1044" s="21" t="str">
        <f>IF(T_Channel[[#This Row],[Safekeeping of logs]]="","",VLOOKUP(T_Channel[[#This Row],[Safekeeping of logs]],T_List_LogMode[],2,FALSE))</f>
        <v/>
      </c>
      <c r="V10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5" spans="2:22" x14ac:dyDescent="0.25">
      <c r="B1045" s="7"/>
      <c r="C1045" s="7"/>
      <c r="D1045" s="7"/>
      <c r="E1045" s="7"/>
      <c r="F1045" s="6"/>
      <c r="G1045" s="6"/>
      <c r="H10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5" s="22"/>
      <c r="J1045" s="7"/>
      <c r="K1045" s="43"/>
      <c r="L10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5" s="27" t="str">
        <f>IF(T_Channel[[#This Row],[ProviderName]]="","",COUNTIF($L$12:$L$9999,T_Channel[[#This Row],[ProviderName]]))</f>
        <v/>
      </c>
      <c r="N1045" s="27" t="str">
        <f>IF(T_Channel[[#This Row],[Query]]="","Empty","Defined")</f>
        <v>Empty</v>
      </c>
      <c r="O10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5" s="21" t="str">
        <f>IF(T_Channel[[#This Row],[Check]]&lt;&gt;"OK","",ReferenceData!$L$5 &amp; "\" &amp; T_Channel[[#This Row],[ChannelNameFolder1]] &amp; "\" &amp; T_Channel[[#This Row],[ChannelNameFolder2]])</f>
        <v/>
      </c>
      <c r="S1045" s="21" t="str">
        <f>IF(T_Channel[[#This Row],[Check]]&lt;&gt;"OK","", T_Channel[[#This Row],[ChannelSymbol]] &amp; ".evtx" )</f>
        <v/>
      </c>
      <c r="T1045" s="21" t="str">
        <f>IF(T_Channel[[#This Row],[Check]]&lt;&gt;"OK","", T_Channel[[#This Row],[LogFolder]] &amp; "\" &amp; T_Channel[[#This Row],[LogFile]])</f>
        <v/>
      </c>
      <c r="U1045" s="21" t="str">
        <f>IF(T_Channel[[#This Row],[Safekeeping of logs]]="","",VLOOKUP(T_Channel[[#This Row],[Safekeeping of logs]],T_List_LogMode[],2,FALSE))</f>
        <v/>
      </c>
      <c r="V10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6" spans="2:22" x14ac:dyDescent="0.25">
      <c r="B1046" s="7"/>
      <c r="C1046" s="7"/>
      <c r="D1046" s="7"/>
      <c r="E1046" s="7"/>
      <c r="F1046" s="6"/>
      <c r="G1046" s="6"/>
      <c r="H10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6" s="22"/>
      <c r="J1046" s="7"/>
      <c r="K1046" s="43"/>
      <c r="L10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6" s="27" t="str">
        <f>IF(T_Channel[[#This Row],[ProviderName]]="","",COUNTIF($L$12:$L$9999,T_Channel[[#This Row],[ProviderName]]))</f>
        <v/>
      </c>
      <c r="N1046" s="27" t="str">
        <f>IF(T_Channel[[#This Row],[Query]]="","Empty","Defined")</f>
        <v>Empty</v>
      </c>
      <c r="O10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6" s="21" t="str">
        <f>IF(T_Channel[[#This Row],[Check]]&lt;&gt;"OK","",ReferenceData!$L$5 &amp; "\" &amp; T_Channel[[#This Row],[ChannelNameFolder1]] &amp; "\" &amp; T_Channel[[#This Row],[ChannelNameFolder2]])</f>
        <v/>
      </c>
      <c r="S1046" s="21" t="str">
        <f>IF(T_Channel[[#This Row],[Check]]&lt;&gt;"OK","", T_Channel[[#This Row],[ChannelSymbol]] &amp; ".evtx" )</f>
        <v/>
      </c>
      <c r="T1046" s="21" t="str">
        <f>IF(T_Channel[[#This Row],[Check]]&lt;&gt;"OK","", T_Channel[[#This Row],[LogFolder]] &amp; "\" &amp; T_Channel[[#This Row],[LogFile]])</f>
        <v/>
      </c>
      <c r="U1046" s="21" t="str">
        <f>IF(T_Channel[[#This Row],[Safekeeping of logs]]="","",VLOOKUP(T_Channel[[#This Row],[Safekeeping of logs]],T_List_LogMode[],2,FALSE))</f>
        <v/>
      </c>
      <c r="V10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7" spans="2:22" x14ac:dyDescent="0.25">
      <c r="B1047" s="7"/>
      <c r="C1047" s="7"/>
      <c r="D1047" s="7"/>
      <c r="E1047" s="7"/>
      <c r="F1047" s="6"/>
      <c r="G1047" s="6"/>
      <c r="H10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7" s="22"/>
      <c r="J1047" s="7"/>
      <c r="K1047" s="43"/>
      <c r="L10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7" s="27" t="str">
        <f>IF(T_Channel[[#This Row],[ProviderName]]="","",COUNTIF($L$12:$L$9999,T_Channel[[#This Row],[ProviderName]]))</f>
        <v/>
      </c>
      <c r="N1047" s="27" t="str">
        <f>IF(T_Channel[[#This Row],[Query]]="","Empty","Defined")</f>
        <v>Empty</v>
      </c>
      <c r="O10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7" s="21" t="str">
        <f>IF(T_Channel[[#This Row],[Check]]&lt;&gt;"OK","",ReferenceData!$L$5 &amp; "\" &amp; T_Channel[[#This Row],[ChannelNameFolder1]] &amp; "\" &amp; T_Channel[[#This Row],[ChannelNameFolder2]])</f>
        <v/>
      </c>
      <c r="S1047" s="21" t="str">
        <f>IF(T_Channel[[#This Row],[Check]]&lt;&gt;"OK","", T_Channel[[#This Row],[ChannelSymbol]] &amp; ".evtx" )</f>
        <v/>
      </c>
      <c r="T1047" s="21" t="str">
        <f>IF(T_Channel[[#This Row],[Check]]&lt;&gt;"OK","", T_Channel[[#This Row],[LogFolder]] &amp; "\" &amp; T_Channel[[#This Row],[LogFile]])</f>
        <v/>
      </c>
      <c r="U1047" s="21" t="str">
        <f>IF(T_Channel[[#This Row],[Safekeeping of logs]]="","",VLOOKUP(T_Channel[[#This Row],[Safekeeping of logs]],T_List_LogMode[],2,FALSE))</f>
        <v/>
      </c>
      <c r="V10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8" spans="2:22" x14ac:dyDescent="0.25">
      <c r="B1048" s="7"/>
      <c r="C1048" s="7"/>
      <c r="D1048" s="7"/>
      <c r="E1048" s="7"/>
      <c r="F1048" s="6"/>
      <c r="G1048" s="6"/>
      <c r="H10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8" s="22"/>
      <c r="J1048" s="7"/>
      <c r="K1048" s="43"/>
      <c r="L10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8" s="27" t="str">
        <f>IF(T_Channel[[#This Row],[ProviderName]]="","",COUNTIF($L$12:$L$9999,T_Channel[[#This Row],[ProviderName]]))</f>
        <v/>
      </c>
      <c r="N1048" s="27" t="str">
        <f>IF(T_Channel[[#This Row],[Query]]="","Empty","Defined")</f>
        <v>Empty</v>
      </c>
      <c r="O10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8" s="21" t="str">
        <f>IF(T_Channel[[#This Row],[Check]]&lt;&gt;"OK","",ReferenceData!$L$5 &amp; "\" &amp; T_Channel[[#This Row],[ChannelNameFolder1]] &amp; "\" &amp; T_Channel[[#This Row],[ChannelNameFolder2]])</f>
        <v/>
      </c>
      <c r="S1048" s="21" t="str">
        <f>IF(T_Channel[[#This Row],[Check]]&lt;&gt;"OK","", T_Channel[[#This Row],[ChannelSymbol]] &amp; ".evtx" )</f>
        <v/>
      </c>
      <c r="T1048" s="21" t="str">
        <f>IF(T_Channel[[#This Row],[Check]]&lt;&gt;"OK","", T_Channel[[#This Row],[LogFolder]] &amp; "\" &amp; T_Channel[[#This Row],[LogFile]])</f>
        <v/>
      </c>
      <c r="U1048" s="21" t="str">
        <f>IF(T_Channel[[#This Row],[Safekeeping of logs]]="","",VLOOKUP(T_Channel[[#This Row],[Safekeeping of logs]],T_List_LogMode[],2,FALSE))</f>
        <v/>
      </c>
      <c r="V10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49" spans="2:22" x14ac:dyDescent="0.25">
      <c r="B1049" s="7"/>
      <c r="C1049" s="7"/>
      <c r="D1049" s="7"/>
      <c r="E1049" s="7"/>
      <c r="F1049" s="6"/>
      <c r="G1049" s="6"/>
      <c r="H10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49" s="22"/>
      <c r="J1049" s="7"/>
      <c r="K1049" s="43"/>
      <c r="L10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49" s="27" t="str">
        <f>IF(T_Channel[[#This Row],[ProviderName]]="","",COUNTIF($L$12:$L$9999,T_Channel[[#This Row],[ProviderName]]))</f>
        <v/>
      </c>
      <c r="N1049" s="27" t="str">
        <f>IF(T_Channel[[#This Row],[Query]]="","Empty","Defined")</f>
        <v>Empty</v>
      </c>
      <c r="O10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49" s="21" t="str">
        <f>IF(T_Channel[[#This Row],[Check]]&lt;&gt;"OK","",ReferenceData!$L$5 &amp; "\" &amp; T_Channel[[#This Row],[ChannelNameFolder1]] &amp; "\" &amp; T_Channel[[#This Row],[ChannelNameFolder2]])</f>
        <v/>
      </c>
      <c r="S1049" s="21" t="str">
        <f>IF(T_Channel[[#This Row],[Check]]&lt;&gt;"OK","", T_Channel[[#This Row],[ChannelSymbol]] &amp; ".evtx" )</f>
        <v/>
      </c>
      <c r="T1049" s="21" t="str">
        <f>IF(T_Channel[[#This Row],[Check]]&lt;&gt;"OK","", T_Channel[[#This Row],[LogFolder]] &amp; "\" &amp; T_Channel[[#This Row],[LogFile]])</f>
        <v/>
      </c>
      <c r="U1049" s="21" t="str">
        <f>IF(T_Channel[[#This Row],[Safekeeping of logs]]="","",VLOOKUP(T_Channel[[#This Row],[Safekeeping of logs]],T_List_LogMode[],2,FALSE))</f>
        <v/>
      </c>
      <c r="V10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0" spans="2:22" x14ac:dyDescent="0.25">
      <c r="B1050" s="7"/>
      <c r="C1050" s="7"/>
      <c r="D1050" s="7"/>
      <c r="E1050" s="7"/>
      <c r="F1050" s="6"/>
      <c r="G1050" s="6"/>
      <c r="H10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0" s="22"/>
      <c r="J1050" s="7"/>
      <c r="K1050" s="43"/>
      <c r="L10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0" s="27" t="str">
        <f>IF(T_Channel[[#This Row],[ProviderName]]="","",COUNTIF($L$12:$L$9999,T_Channel[[#This Row],[ProviderName]]))</f>
        <v/>
      </c>
      <c r="N1050" s="27" t="str">
        <f>IF(T_Channel[[#This Row],[Query]]="","Empty","Defined")</f>
        <v>Empty</v>
      </c>
      <c r="O10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0" s="21" t="str">
        <f>IF(T_Channel[[#This Row],[Check]]&lt;&gt;"OK","",ReferenceData!$L$5 &amp; "\" &amp; T_Channel[[#This Row],[ChannelNameFolder1]] &amp; "\" &amp; T_Channel[[#This Row],[ChannelNameFolder2]])</f>
        <v/>
      </c>
      <c r="S1050" s="21" t="str">
        <f>IF(T_Channel[[#This Row],[Check]]&lt;&gt;"OK","", T_Channel[[#This Row],[ChannelSymbol]] &amp; ".evtx" )</f>
        <v/>
      </c>
      <c r="T1050" s="21" t="str">
        <f>IF(T_Channel[[#This Row],[Check]]&lt;&gt;"OK","", T_Channel[[#This Row],[LogFolder]] &amp; "\" &amp; T_Channel[[#This Row],[LogFile]])</f>
        <v/>
      </c>
      <c r="U1050" s="21" t="str">
        <f>IF(T_Channel[[#This Row],[Safekeeping of logs]]="","",VLOOKUP(T_Channel[[#This Row],[Safekeeping of logs]],T_List_LogMode[],2,FALSE))</f>
        <v/>
      </c>
      <c r="V10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1" spans="2:22" x14ac:dyDescent="0.25">
      <c r="B1051" s="7"/>
      <c r="C1051" s="7"/>
      <c r="D1051" s="7"/>
      <c r="E1051" s="7"/>
      <c r="F1051" s="6"/>
      <c r="G1051" s="6"/>
      <c r="H10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1" s="22"/>
      <c r="J1051" s="7"/>
      <c r="K1051" s="43"/>
      <c r="L10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1" s="27" t="str">
        <f>IF(T_Channel[[#This Row],[ProviderName]]="","",COUNTIF($L$12:$L$9999,T_Channel[[#This Row],[ProviderName]]))</f>
        <v/>
      </c>
      <c r="N1051" s="27" t="str">
        <f>IF(T_Channel[[#This Row],[Query]]="","Empty","Defined")</f>
        <v>Empty</v>
      </c>
      <c r="O10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1" s="21" t="str">
        <f>IF(T_Channel[[#This Row],[Check]]&lt;&gt;"OK","",ReferenceData!$L$5 &amp; "\" &amp; T_Channel[[#This Row],[ChannelNameFolder1]] &amp; "\" &amp; T_Channel[[#This Row],[ChannelNameFolder2]])</f>
        <v/>
      </c>
      <c r="S1051" s="21" t="str">
        <f>IF(T_Channel[[#This Row],[Check]]&lt;&gt;"OK","", T_Channel[[#This Row],[ChannelSymbol]] &amp; ".evtx" )</f>
        <v/>
      </c>
      <c r="T1051" s="21" t="str">
        <f>IF(T_Channel[[#This Row],[Check]]&lt;&gt;"OK","", T_Channel[[#This Row],[LogFolder]] &amp; "\" &amp; T_Channel[[#This Row],[LogFile]])</f>
        <v/>
      </c>
      <c r="U1051" s="21" t="str">
        <f>IF(T_Channel[[#This Row],[Safekeeping of logs]]="","",VLOOKUP(T_Channel[[#This Row],[Safekeeping of logs]],T_List_LogMode[],2,FALSE))</f>
        <v/>
      </c>
      <c r="V10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2" spans="2:22" x14ac:dyDescent="0.25">
      <c r="B1052" s="7"/>
      <c r="C1052" s="7"/>
      <c r="D1052" s="7"/>
      <c r="E1052" s="7"/>
      <c r="F1052" s="6"/>
      <c r="G1052" s="6"/>
      <c r="H10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2" s="22"/>
      <c r="J1052" s="7"/>
      <c r="K1052" s="43"/>
      <c r="L10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2" s="27" t="str">
        <f>IF(T_Channel[[#This Row],[ProviderName]]="","",COUNTIF($L$12:$L$9999,T_Channel[[#This Row],[ProviderName]]))</f>
        <v/>
      </c>
      <c r="N1052" s="27" t="str">
        <f>IF(T_Channel[[#This Row],[Query]]="","Empty","Defined")</f>
        <v>Empty</v>
      </c>
      <c r="O10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2" s="21" t="str">
        <f>IF(T_Channel[[#This Row],[Check]]&lt;&gt;"OK","",ReferenceData!$L$5 &amp; "\" &amp; T_Channel[[#This Row],[ChannelNameFolder1]] &amp; "\" &amp; T_Channel[[#This Row],[ChannelNameFolder2]])</f>
        <v/>
      </c>
      <c r="S1052" s="21" t="str">
        <f>IF(T_Channel[[#This Row],[Check]]&lt;&gt;"OK","", T_Channel[[#This Row],[ChannelSymbol]] &amp; ".evtx" )</f>
        <v/>
      </c>
      <c r="T1052" s="21" t="str">
        <f>IF(T_Channel[[#This Row],[Check]]&lt;&gt;"OK","", T_Channel[[#This Row],[LogFolder]] &amp; "\" &amp; T_Channel[[#This Row],[LogFile]])</f>
        <v/>
      </c>
      <c r="U1052" s="21" t="str">
        <f>IF(T_Channel[[#This Row],[Safekeeping of logs]]="","",VLOOKUP(T_Channel[[#This Row],[Safekeeping of logs]],T_List_LogMode[],2,FALSE))</f>
        <v/>
      </c>
      <c r="V10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3" spans="2:22" x14ac:dyDescent="0.25">
      <c r="B1053" s="7"/>
      <c r="C1053" s="7"/>
      <c r="D1053" s="7"/>
      <c r="E1053" s="7"/>
      <c r="F1053" s="6"/>
      <c r="G1053" s="6"/>
      <c r="H10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3" s="22"/>
      <c r="J1053" s="7"/>
      <c r="K1053" s="43"/>
      <c r="L10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3" s="27" t="str">
        <f>IF(T_Channel[[#This Row],[ProviderName]]="","",COUNTIF($L$12:$L$9999,T_Channel[[#This Row],[ProviderName]]))</f>
        <v/>
      </c>
      <c r="N1053" s="27" t="str">
        <f>IF(T_Channel[[#This Row],[Query]]="","Empty","Defined")</f>
        <v>Empty</v>
      </c>
      <c r="O10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3" s="21" t="str">
        <f>IF(T_Channel[[#This Row],[Check]]&lt;&gt;"OK","",ReferenceData!$L$5 &amp; "\" &amp; T_Channel[[#This Row],[ChannelNameFolder1]] &amp; "\" &amp; T_Channel[[#This Row],[ChannelNameFolder2]])</f>
        <v/>
      </c>
      <c r="S1053" s="21" t="str">
        <f>IF(T_Channel[[#This Row],[Check]]&lt;&gt;"OK","", T_Channel[[#This Row],[ChannelSymbol]] &amp; ".evtx" )</f>
        <v/>
      </c>
      <c r="T1053" s="21" t="str">
        <f>IF(T_Channel[[#This Row],[Check]]&lt;&gt;"OK","", T_Channel[[#This Row],[LogFolder]] &amp; "\" &amp; T_Channel[[#This Row],[LogFile]])</f>
        <v/>
      </c>
      <c r="U1053" s="21" t="str">
        <f>IF(T_Channel[[#This Row],[Safekeeping of logs]]="","",VLOOKUP(T_Channel[[#This Row],[Safekeeping of logs]],T_List_LogMode[],2,FALSE))</f>
        <v/>
      </c>
      <c r="V10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4" spans="2:22" x14ac:dyDescent="0.25">
      <c r="B1054" s="7"/>
      <c r="C1054" s="7"/>
      <c r="D1054" s="7"/>
      <c r="E1054" s="7"/>
      <c r="F1054" s="6"/>
      <c r="G1054" s="6"/>
      <c r="H10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4" s="22"/>
      <c r="J1054" s="7"/>
      <c r="K1054" s="43"/>
      <c r="L10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4" s="27" t="str">
        <f>IF(T_Channel[[#This Row],[ProviderName]]="","",COUNTIF($L$12:$L$9999,T_Channel[[#This Row],[ProviderName]]))</f>
        <v/>
      </c>
      <c r="N1054" s="27" t="str">
        <f>IF(T_Channel[[#This Row],[Query]]="","Empty","Defined")</f>
        <v>Empty</v>
      </c>
      <c r="O10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4" s="21" t="str">
        <f>IF(T_Channel[[#This Row],[Check]]&lt;&gt;"OK","",ReferenceData!$L$5 &amp; "\" &amp; T_Channel[[#This Row],[ChannelNameFolder1]] &amp; "\" &amp; T_Channel[[#This Row],[ChannelNameFolder2]])</f>
        <v/>
      </c>
      <c r="S1054" s="21" t="str">
        <f>IF(T_Channel[[#This Row],[Check]]&lt;&gt;"OK","", T_Channel[[#This Row],[ChannelSymbol]] &amp; ".evtx" )</f>
        <v/>
      </c>
      <c r="T1054" s="21" t="str">
        <f>IF(T_Channel[[#This Row],[Check]]&lt;&gt;"OK","", T_Channel[[#This Row],[LogFolder]] &amp; "\" &amp; T_Channel[[#This Row],[LogFile]])</f>
        <v/>
      </c>
      <c r="U1054" s="21" t="str">
        <f>IF(T_Channel[[#This Row],[Safekeeping of logs]]="","",VLOOKUP(T_Channel[[#This Row],[Safekeeping of logs]],T_List_LogMode[],2,FALSE))</f>
        <v/>
      </c>
      <c r="V10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5" spans="2:22" x14ac:dyDescent="0.25">
      <c r="B1055" s="7"/>
      <c r="C1055" s="7"/>
      <c r="D1055" s="7"/>
      <c r="E1055" s="7"/>
      <c r="F1055" s="6"/>
      <c r="G1055" s="6"/>
      <c r="H10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5" s="22"/>
      <c r="J1055" s="7"/>
      <c r="K1055" s="43"/>
      <c r="L10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5" s="27" t="str">
        <f>IF(T_Channel[[#This Row],[ProviderName]]="","",COUNTIF($L$12:$L$9999,T_Channel[[#This Row],[ProviderName]]))</f>
        <v/>
      </c>
      <c r="N1055" s="27" t="str">
        <f>IF(T_Channel[[#This Row],[Query]]="","Empty","Defined")</f>
        <v>Empty</v>
      </c>
      <c r="O10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5" s="21" t="str">
        <f>IF(T_Channel[[#This Row],[Check]]&lt;&gt;"OK","",ReferenceData!$L$5 &amp; "\" &amp; T_Channel[[#This Row],[ChannelNameFolder1]] &amp; "\" &amp; T_Channel[[#This Row],[ChannelNameFolder2]])</f>
        <v/>
      </c>
      <c r="S1055" s="21" t="str">
        <f>IF(T_Channel[[#This Row],[Check]]&lt;&gt;"OK","", T_Channel[[#This Row],[ChannelSymbol]] &amp; ".evtx" )</f>
        <v/>
      </c>
      <c r="T1055" s="21" t="str">
        <f>IF(T_Channel[[#This Row],[Check]]&lt;&gt;"OK","", T_Channel[[#This Row],[LogFolder]] &amp; "\" &amp; T_Channel[[#This Row],[LogFile]])</f>
        <v/>
      </c>
      <c r="U1055" s="21" t="str">
        <f>IF(T_Channel[[#This Row],[Safekeeping of logs]]="","",VLOOKUP(T_Channel[[#This Row],[Safekeeping of logs]],T_List_LogMode[],2,FALSE))</f>
        <v/>
      </c>
      <c r="V10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6" spans="2:22" x14ac:dyDescent="0.25">
      <c r="B1056" s="7"/>
      <c r="C1056" s="7"/>
      <c r="D1056" s="7"/>
      <c r="E1056" s="7"/>
      <c r="F1056" s="6"/>
      <c r="G1056" s="6"/>
      <c r="H10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6" s="22"/>
      <c r="J1056" s="7"/>
      <c r="K1056" s="43"/>
      <c r="L10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6" s="27" t="str">
        <f>IF(T_Channel[[#This Row],[ProviderName]]="","",COUNTIF($L$12:$L$9999,T_Channel[[#This Row],[ProviderName]]))</f>
        <v/>
      </c>
      <c r="N1056" s="27" t="str">
        <f>IF(T_Channel[[#This Row],[Query]]="","Empty","Defined")</f>
        <v>Empty</v>
      </c>
      <c r="O10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6" s="21" t="str">
        <f>IF(T_Channel[[#This Row],[Check]]&lt;&gt;"OK","",ReferenceData!$L$5 &amp; "\" &amp; T_Channel[[#This Row],[ChannelNameFolder1]] &amp; "\" &amp; T_Channel[[#This Row],[ChannelNameFolder2]])</f>
        <v/>
      </c>
      <c r="S1056" s="21" t="str">
        <f>IF(T_Channel[[#This Row],[Check]]&lt;&gt;"OK","", T_Channel[[#This Row],[ChannelSymbol]] &amp; ".evtx" )</f>
        <v/>
      </c>
      <c r="T1056" s="21" t="str">
        <f>IF(T_Channel[[#This Row],[Check]]&lt;&gt;"OK","", T_Channel[[#This Row],[LogFolder]] &amp; "\" &amp; T_Channel[[#This Row],[LogFile]])</f>
        <v/>
      </c>
      <c r="U1056" s="21" t="str">
        <f>IF(T_Channel[[#This Row],[Safekeeping of logs]]="","",VLOOKUP(T_Channel[[#This Row],[Safekeeping of logs]],T_List_LogMode[],2,FALSE))</f>
        <v/>
      </c>
      <c r="V10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7" spans="2:22" x14ac:dyDescent="0.25">
      <c r="B1057" s="7"/>
      <c r="C1057" s="7"/>
      <c r="D1057" s="7"/>
      <c r="E1057" s="7"/>
      <c r="F1057" s="6"/>
      <c r="G1057" s="6"/>
      <c r="H10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7" s="22"/>
      <c r="J1057" s="7"/>
      <c r="K1057" s="43"/>
      <c r="L10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7" s="27" t="str">
        <f>IF(T_Channel[[#This Row],[ProviderName]]="","",COUNTIF($L$12:$L$9999,T_Channel[[#This Row],[ProviderName]]))</f>
        <v/>
      </c>
      <c r="N1057" s="27" t="str">
        <f>IF(T_Channel[[#This Row],[Query]]="","Empty","Defined")</f>
        <v>Empty</v>
      </c>
      <c r="O10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7" s="21" t="str">
        <f>IF(T_Channel[[#This Row],[Check]]&lt;&gt;"OK","",ReferenceData!$L$5 &amp; "\" &amp; T_Channel[[#This Row],[ChannelNameFolder1]] &amp; "\" &amp; T_Channel[[#This Row],[ChannelNameFolder2]])</f>
        <v/>
      </c>
      <c r="S1057" s="21" t="str">
        <f>IF(T_Channel[[#This Row],[Check]]&lt;&gt;"OK","", T_Channel[[#This Row],[ChannelSymbol]] &amp; ".evtx" )</f>
        <v/>
      </c>
      <c r="T1057" s="21" t="str">
        <f>IF(T_Channel[[#This Row],[Check]]&lt;&gt;"OK","", T_Channel[[#This Row],[LogFolder]] &amp; "\" &amp; T_Channel[[#This Row],[LogFile]])</f>
        <v/>
      </c>
      <c r="U1057" s="21" t="str">
        <f>IF(T_Channel[[#This Row],[Safekeeping of logs]]="","",VLOOKUP(T_Channel[[#This Row],[Safekeeping of logs]],T_List_LogMode[],2,FALSE))</f>
        <v/>
      </c>
      <c r="V10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8" spans="2:22" x14ac:dyDescent="0.25">
      <c r="B1058" s="7"/>
      <c r="C1058" s="7"/>
      <c r="D1058" s="7"/>
      <c r="E1058" s="7"/>
      <c r="F1058" s="6"/>
      <c r="G1058" s="6"/>
      <c r="H10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8" s="22"/>
      <c r="J1058" s="7"/>
      <c r="K1058" s="43"/>
      <c r="L10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8" s="27" t="str">
        <f>IF(T_Channel[[#This Row],[ProviderName]]="","",COUNTIF($L$12:$L$9999,T_Channel[[#This Row],[ProviderName]]))</f>
        <v/>
      </c>
      <c r="N1058" s="27" t="str">
        <f>IF(T_Channel[[#This Row],[Query]]="","Empty","Defined")</f>
        <v>Empty</v>
      </c>
      <c r="O10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8" s="21" t="str">
        <f>IF(T_Channel[[#This Row],[Check]]&lt;&gt;"OK","",ReferenceData!$L$5 &amp; "\" &amp; T_Channel[[#This Row],[ChannelNameFolder1]] &amp; "\" &amp; T_Channel[[#This Row],[ChannelNameFolder2]])</f>
        <v/>
      </c>
      <c r="S1058" s="21" t="str">
        <f>IF(T_Channel[[#This Row],[Check]]&lt;&gt;"OK","", T_Channel[[#This Row],[ChannelSymbol]] &amp; ".evtx" )</f>
        <v/>
      </c>
      <c r="T1058" s="21" t="str">
        <f>IF(T_Channel[[#This Row],[Check]]&lt;&gt;"OK","", T_Channel[[#This Row],[LogFolder]] &amp; "\" &amp; T_Channel[[#This Row],[LogFile]])</f>
        <v/>
      </c>
      <c r="U1058" s="21" t="str">
        <f>IF(T_Channel[[#This Row],[Safekeeping of logs]]="","",VLOOKUP(T_Channel[[#This Row],[Safekeeping of logs]],T_List_LogMode[],2,FALSE))</f>
        <v/>
      </c>
      <c r="V10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59" spans="2:22" x14ac:dyDescent="0.25">
      <c r="B1059" s="7"/>
      <c r="C1059" s="7"/>
      <c r="D1059" s="7"/>
      <c r="E1059" s="7"/>
      <c r="F1059" s="6"/>
      <c r="G1059" s="6"/>
      <c r="H10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59" s="22"/>
      <c r="J1059" s="7"/>
      <c r="K1059" s="43"/>
      <c r="L10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59" s="27" t="str">
        <f>IF(T_Channel[[#This Row],[ProviderName]]="","",COUNTIF($L$12:$L$9999,T_Channel[[#This Row],[ProviderName]]))</f>
        <v/>
      </c>
      <c r="N1059" s="27" t="str">
        <f>IF(T_Channel[[#This Row],[Query]]="","Empty","Defined")</f>
        <v>Empty</v>
      </c>
      <c r="O10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59" s="21" t="str">
        <f>IF(T_Channel[[#This Row],[Check]]&lt;&gt;"OK","",ReferenceData!$L$5 &amp; "\" &amp; T_Channel[[#This Row],[ChannelNameFolder1]] &amp; "\" &amp; T_Channel[[#This Row],[ChannelNameFolder2]])</f>
        <v/>
      </c>
      <c r="S1059" s="21" t="str">
        <f>IF(T_Channel[[#This Row],[Check]]&lt;&gt;"OK","", T_Channel[[#This Row],[ChannelSymbol]] &amp; ".evtx" )</f>
        <v/>
      </c>
      <c r="T1059" s="21" t="str">
        <f>IF(T_Channel[[#This Row],[Check]]&lt;&gt;"OK","", T_Channel[[#This Row],[LogFolder]] &amp; "\" &amp; T_Channel[[#This Row],[LogFile]])</f>
        <v/>
      </c>
      <c r="U1059" s="21" t="str">
        <f>IF(T_Channel[[#This Row],[Safekeeping of logs]]="","",VLOOKUP(T_Channel[[#This Row],[Safekeeping of logs]],T_List_LogMode[],2,FALSE))</f>
        <v/>
      </c>
      <c r="V10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0" spans="2:22" x14ac:dyDescent="0.25">
      <c r="B1060" s="7"/>
      <c r="C1060" s="7"/>
      <c r="D1060" s="7"/>
      <c r="E1060" s="7"/>
      <c r="F1060" s="6"/>
      <c r="G1060" s="6"/>
      <c r="H10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0" s="22"/>
      <c r="J1060" s="7"/>
      <c r="K1060" s="43"/>
      <c r="L10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0" s="27" t="str">
        <f>IF(T_Channel[[#This Row],[ProviderName]]="","",COUNTIF($L$12:$L$9999,T_Channel[[#This Row],[ProviderName]]))</f>
        <v/>
      </c>
      <c r="N1060" s="27" t="str">
        <f>IF(T_Channel[[#This Row],[Query]]="","Empty","Defined")</f>
        <v>Empty</v>
      </c>
      <c r="O10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0" s="21" t="str">
        <f>IF(T_Channel[[#This Row],[Check]]&lt;&gt;"OK","",ReferenceData!$L$5 &amp; "\" &amp; T_Channel[[#This Row],[ChannelNameFolder1]] &amp; "\" &amp; T_Channel[[#This Row],[ChannelNameFolder2]])</f>
        <v/>
      </c>
      <c r="S1060" s="21" t="str">
        <f>IF(T_Channel[[#This Row],[Check]]&lt;&gt;"OK","", T_Channel[[#This Row],[ChannelSymbol]] &amp; ".evtx" )</f>
        <v/>
      </c>
      <c r="T1060" s="21" t="str">
        <f>IF(T_Channel[[#This Row],[Check]]&lt;&gt;"OK","", T_Channel[[#This Row],[LogFolder]] &amp; "\" &amp; T_Channel[[#This Row],[LogFile]])</f>
        <v/>
      </c>
      <c r="U1060" s="21" t="str">
        <f>IF(T_Channel[[#This Row],[Safekeeping of logs]]="","",VLOOKUP(T_Channel[[#This Row],[Safekeeping of logs]],T_List_LogMode[],2,FALSE))</f>
        <v/>
      </c>
      <c r="V10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1" spans="2:22" x14ac:dyDescent="0.25">
      <c r="B1061" s="7"/>
      <c r="C1061" s="7"/>
      <c r="D1061" s="7"/>
      <c r="E1061" s="7"/>
      <c r="F1061" s="6"/>
      <c r="G1061" s="6"/>
      <c r="H10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1" s="22"/>
      <c r="J1061" s="7"/>
      <c r="K1061" s="43"/>
      <c r="L10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1" s="27" t="str">
        <f>IF(T_Channel[[#This Row],[ProviderName]]="","",COUNTIF($L$12:$L$9999,T_Channel[[#This Row],[ProviderName]]))</f>
        <v/>
      </c>
      <c r="N1061" s="27" t="str">
        <f>IF(T_Channel[[#This Row],[Query]]="","Empty","Defined")</f>
        <v>Empty</v>
      </c>
      <c r="O10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1" s="21" t="str">
        <f>IF(T_Channel[[#This Row],[Check]]&lt;&gt;"OK","",ReferenceData!$L$5 &amp; "\" &amp; T_Channel[[#This Row],[ChannelNameFolder1]] &amp; "\" &amp; T_Channel[[#This Row],[ChannelNameFolder2]])</f>
        <v/>
      </c>
      <c r="S1061" s="21" t="str">
        <f>IF(T_Channel[[#This Row],[Check]]&lt;&gt;"OK","", T_Channel[[#This Row],[ChannelSymbol]] &amp; ".evtx" )</f>
        <v/>
      </c>
      <c r="T1061" s="21" t="str">
        <f>IF(T_Channel[[#This Row],[Check]]&lt;&gt;"OK","", T_Channel[[#This Row],[LogFolder]] &amp; "\" &amp; T_Channel[[#This Row],[LogFile]])</f>
        <v/>
      </c>
      <c r="U1061" s="21" t="str">
        <f>IF(T_Channel[[#This Row],[Safekeeping of logs]]="","",VLOOKUP(T_Channel[[#This Row],[Safekeeping of logs]],T_List_LogMode[],2,FALSE))</f>
        <v/>
      </c>
      <c r="V10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2" spans="2:22" x14ac:dyDescent="0.25">
      <c r="B1062" s="7"/>
      <c r="C1062" s="7"/>
      <c r="D1062" s="7"/>
      <c r="E1062" s="7"/>
      <c r="F1062" s="6"/>
      <c r="G1062" s="6"/>
      <c r="H10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2" s="22"/>
      <c r="J1062" s="7"/>
      <c r="K1062" s="43"/>
      <c r="L10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2" s="27" t="str">
        <f>IF(T_Channel[[#This Row],[ProviderName]]="","",COUNTIF($L$12:$L$9999,T_Channel[[#This Row],[ProviderName]]))</f>
        <v/>
      </c>
      <c r="N1062" s="27" t="str">
        <f>IF(T_Channel[[#This Row],[Query]]="","Empty","Defined")</f>
        <v>Empty</v>
      </c>
      <c r="O10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2" s="21" t="str">
        <f>IF(T_Channel[[#This Row],[Check]]&lt;&gt;"OK","",ReferenceData!$L$5 &amp; "\" &amp; T_Channel[[#This Row],[ChannelNameFolder1]] &amp; "\" &amp; T_Channel[[#This Row],[ChannelNameFolder2]])</f>
        <v/>
      </c>
      <c r="S1062" s="21" t="str">
        <f>IF(T_Channel[[#This Row],[Check]]&lt;&gt;"OK","", T_Channel[[#This Row],[ChannelSymbol]] &amp; ".evtx" )</f>
        <v/>
      </c>
      <c r="T1062" s="21" t="str">
        <f>IF(T_Channel[[#This Row],[Check]]&lt;&gt;"OK","", T_Channel[[#This Row],[LogFolder]] &amp; "\" &amp; T_Channel[[#This Row],[LogFile]])</f>
        <v/>
      </c>
      <c r="U1062" s="21" t="str">
        <f>IF(T_Channel[[#This Row],[Safekeeping of logs]]="","",VLOOKUP(T_Channel[[#This Row],[Safekeeping of logs]],T_List_LogMode[],2,FALSE))</f>
        <v/>
      </c>
      <c r="V10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3" spans="2:22" x14ac:dyDescent="0.25">
      <c r="B1063" s="7"/>
      <c r="C1063" s="7"/>
      <c r="D1063" s="7"/>
      <c r="E1063" s="7"/>
      <c r="F1063" s="6"/>
      <c r="G1063" s="6"/>
      <c r="H10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3" s="22"/>
      <c r="J1063" s="7"/>
      <c r="K1063" s="43"/>
      <c r="L10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3" s="27" t="str">
        <f>IF(T_Channel[[#This Row],[ProviderName]]="","",COUNTIF($L$12:$L$9999,T_Channel[[#This Row],[ProviderName]]))</f>
        <v/>
      </c>
      <c r="N1063" s="27" t="str">
        <f>IF(T_Channel[[#This Row],[Query]]="","Empty","Defined")</f>
        <v>Empty</v>
      </c>
      <c r="O10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3" s="21" t="str">
        <f>IF(T_Channel[[#This Row],[Check]]&lt;&gt;"OK","",ReferenceData!$L$5 &amp; "\" &amp; T_Channel[[#This Row],[ChannelNameFolder1]] &amp; "\" &amp; T_Channel[[#This Row],[ChannelNameFolder2]])</f>
        <v/>
      </c>
      <c r="S1063" s="21" t="str">
        <f>IF(T_Channel[[#This Row],[Check]]&lt;&gt;"OK","", T_Channel[[#This Row],[ChannelSymbol]] &amp; ".evtx" )</f>
        <v/>
      </c>
      <c r="T1063" s="21" t="str">
        <f>IF(T_Channel[[#This Row],[Check]]&lt;&gt;"OK","", T_Channel[[#This Row],[LogFolder]] &amp; "\" &amp; T_Channel[[#This Row],[LogFile]])</f>
        <v/>
      </c>
      <c r="U1063" s="21" t="str">
        <f>IF(T_Channel[[#This Row],[Safekeeping of logs]]="","",VLOOKUP(T_Channel[[#This Row],[Safekeeping of logs]],T_List_LogMode[],2,FALSE))</f>
        <v/>
      </c>
      <c r="V10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4" spans="2:22" x14ac:dyDescent="0.25">
      <c r="B1064" s="7"/>
      <c r="C1064" s="7"/>
      <c r="D1064" s="7"/>
      <c r="E1064" s="7"/>
      <c r="F1064" s="6"/>
      <c r="G1064" s="6"/>
      <c r="H10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4" s="22"/>
      <c r="J1064" s="7"/>
      <c r="K1064" s="43"/>
      <c r="L10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4" s="27" t="str">
        <f>IF(T_Channel[[#This Row],[ProviderName]]="","",COUNTIF($L$12:$L$9999,T_Channel[[#This Row],[ProviderName]]))</f>
        <v/>
      </c>
      <c r="N1064" s="27" t="str">
        <f>IF(T_Channel[[#This Row],[Query]]="","Empty","Defined")</f>
        <v>Empty</v>
      </c>
      <c r="O10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4" s="21" t="str">
        <f>IF(T_Channel[[#This Row],[Check]]&lt;&gt;"OK","",ReferenceData!$L$5 &amp; "\" &amp; T_Channel[[#This Row],[ChannelNameFolder1]] &amp; "\" &amp; T_Channel[[#This Row],[ChannelNameFolder2]])</f>
        <v/>
      </c>
      <c r="S1064" s="21" t="str">
        <f>IF(T_Channel[[#This Row],[Check]]&lt;&gt;"OK","", T_Channel[[#This Row],[ChannelSymbol]] &amp; ".evtx" )</f>
        <v/>
      </c>
      <c r="T1064" s="21" t="str">
        <f>IF(T_Channel[[#This Row],[Check]]&lt;&gt;"OK","", T_Channel[[#This Row],[LogFolder]] &amp; "\" &amp; T_Channel[[#This Row],[LogFile]])</f>
        <v/>
      </c>
      <c r="U1064" s="21" t="str">
        <f>IF(T_Channel[[#This Row],[Safekeeping of logs]]="","",VLOOKUP(T_Channel[[#This Row],[Safekeeping of logs]],T_List_LogMode[],2,FALSE))</f>
        <v/>
      </c>
      <c r="V10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5" spans="2:22" x14ac:dyDescent="0.25">
      <c r="B1065" s="7"/>
      <c r="C1065" s="7"/>
      <c r="D1065" s="7"/>
      <c r="E1065" s="7"/>
      <c r="F1065" s="6"/>
      <c r="G1065" s="6"/>
      <c r="H10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5" s="22"/>
      <c r="J1065" s="7"/>
      <c r="K1065" s="43"/>
      <c r="L10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5" s="27" t="str">
        <f>IF(T_Channel[[#This Row],[ProviderName]]="","",COUNTIF($L$12:$L$9999,T_Channel[[#This Row],[ProviderName]]))</f>
        <v/>
      </c>
      <c r="N1065" s="27" t="str">
        <f>IF(T_Channel[[#This Row],[Query]]="","Empty","Defined")</f>
        <v>Empty</v>
      </c>
      <c r="O10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5" s="21" t="str">
        <f>IF(T_Channel[[#This Row],[Check]]&lt;&gt;"OK","",ReferenceData!$L$5 &amp; "\" &amp; T_Channel[[#This Row],[ChannelNameFolder1]] &amp; "\" &amp; T_Channel[[#This Row],[ChannelNameFolder2]])</f>
        <v/>
      </c>
      <c r="S1065" s="21" t="str">
        <f>IF(T_Channel[[#This Row],[Check]]&lt;&gt;"OK","", T_Channel[[#This Row],[ChannelSymbol]] &amp; ".evtx" )</f>
        <v/>
      </c>
      <c r="T1065" s="21" t="str">
        <f>IF(T_Channel[[#This Row],[Check]]&lt;&gt;"OK","", T_Channel[[#This Row],[LogFolder]] &amp; "\" &amp; T_Channel[[#This Row],[LogFile]])</f>
        <v/>
      </c>
      <c r="U1065" s="21" t="str">
        <f>IF(T_Channel[[#This Row],[Safekeeping of logs]]="","",VLOOKUP(T_Channel[[#This Row],[Safekeeping of logs]],T_List_LogMode[],2,FALSE))</f>
        <v/>
      </c>
      <c r="V10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6" spans="2:22" x14ac:dyDescent="0.25">
      <c r="B1066" s="7"/>
      <c r="C1066" s="7"/>
      <c r="D1066" s="7"/>
      <c r="E1066" s="7"/>
      <c r="F1066" s="6"/>
      <c r="G1066" s="6"/>
      <c r="H10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6" s="22"/>
      <c r="J1066" s="7"/>
      <c r="K1066" s="43"/>
      <c r="L10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6" s="27" t="str">
        <f>IF(T_Channel[[#This Row],[ProviderName]]="","",COUNTIF($L$12:$L$9999,T_Channel[[#This Row],[ProviderName]]))</f>
        <v/>
      </c>
      <c r="N1066" s="27" t="str">
        <f>IF(T_Channel[[#This Row],[Query]]="","Empty","Defined")</f>
        <v>Empty</v>
      </c>
      <c r="O10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6" s="21" t="str">
        <f>IF(T_Channel[[#This Row],[Check]]&lt;&gt;"OK","",ReferenceData!$L$5 &amp; "\" &amp; T_Channel[[#This Row],[ChannelNameFolder1]] &amp; "\" &amp; T_Channel[[#This Row],[ChannelNameFolder2]])</f>
        <v/>
      </c>
      <c r="S1066" s="21" t="str">
        <f>IF(T_Channel[[#This Row],[Check]]&lt;&gt;"OK","", T_Channel[[#This Row],[ChannelSymbol]] &amp; ".evtx" )</f>
        <v/>
      </c>
      <c r="T1066" s="21" t="str">
        <f>IF(T_Channel[[#This Row],[Check]]&lt;&gt;"OK","", T_Channel[[#This Row],[LogFolder]] &amp; "\" &amp; T_Channel[[#This Row],[LogFile]])</f>
        <v/>
      </c>
      <c r="U1066" s="21" t="str">
        <f>IF(T_Channel[[#This Row],[Safekeeping of logs]]="","",VLOOKUP(T_Channel[[#This Row],[Safekeeping of logs]],T_List_LogMode[],2,FALSE))</f>
        <v/>
      </c>
      <c r="V10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7" spans="2:22" x14ac:dyDescent="0.25">
      <c r="B1067" s="7"/>
      <c r="C1067" s="7"/>
      <c r="D1067" s="7"/>
      <c r="E1067" s="7"/>
      <c r="F1067" s="6"/>
      <c r="G1067" s="6"/>
      <c r="H10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7" s="22"/>
      <c r="J1067" s="7"/>
      <c r="K1067" s="43"/>
      <c r="L10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7" s="27" t="str">
        <f>IF(T_Channel[[#This Row],[ProviderName]]="","",COUNTIF($L$12:$L$9999,T_Channel[[#This Row],[ProviderName]]))</f>
        <v/>
      </c>
      <c r="N1067" s="27" t="str">
        <f>IF(T_Channel[[#This Row],[Query]]="","Empty","Defined")</f>
        <v>Empty</v>
      </c>
      <c r="O10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7" s="21" t="str">
        <f>IF(T_Channel[[#This Row],[Check]]&lt;&gt;"OK","",ReferenceData!$L$5 &amp; "\" &amp; T_Channel[[#This Row],[ChannelNameFolder1]] &amp; "\" &amp; T_Channel[[#This Row],[ChannelNameFolder2]])</f>
        <v/>
      </c>
      <c r="S1067" s="21" t="str">
        <f>IF(T_Channel[[#This Row],[Check]]&lt;&gt;"OK","", T_Channel[[#This Row],[ChannelSymbol]] &amp; ".evtx" )</f>
        <v/>
      </c>
      <c r="T1067" s="21" t="str">
        <f>IF(T_Channel[[#This Row],[Check]]&lt;&gt;"OK","", T_Channel[[#This Row],[LogFolder]] &amp; "\" &amp; T_Channel[[#This Row],[LogFile]])</f>
        <v/>
      </c>
      <c r="U1067" s="21" t="str">
        <f>IF(T_Channel[[#This Row],[Safekeeping of logs]]="","",VLOOKUP(T_Channel[[#This Row],[Safekeeping of logs]],T_List_LogMode[],2,FALSE))</f>
        <v/>
      </c>
      <c r="V10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8" spans="2:22" x14ac:dyDescent="0.25">
      <c r="B1068" s="7"/>
      <c r="C1068" s="7"/>
      <c r="D1068" s="7"/>
      <c r="E1068" s="7"/>
      <c r="F1068" s="6"/>
      <c r="G1068" s="6"/>
      <c r="H10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8" s="22"/>
      <c r="J1068" s="7"/>
      <c r="K1068" s="43"/>
      <c r="L10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8" s="27" t="str">
        <f>IF(T_Channel[[#This Row],[ProviderName]]="","",COUNTIF($L$12:$L$9999,T_Channel[[#This Row],[ProviderName]]))</f>
        <v/>
      </c>
      <c r="N1068" s="27" t="str">
        <f>IF(T_Channel[[#This Row],[Query]]="","Empty","Defined")</f>
        <v>Empty</v>
      </c>
      <c r="O10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8" s="21" t="str">
        <f>IF(T_Channel[[#This Row],[Check]]&lt;&gt;"OK","",ReferenceData!$L$5 &amp; "\" &amp; T_Channel[[#This Row],[ChannelNameFolder1]] &amp; "\" &amp; T_Channel[[#This Row],[ChannelNameFolder2]])</f>
        <v/>
      </c>
      <c r="S1068" s="21" t="str">
        <f>IF(T_Channel[[#This Row],[Check]]&lt;&gt;"OK","", T_Channel[[#This Row],[ChannelSymbol]] &amp; ".evtx" )</f>
        <v/>
      </c>
      <c r="T1068" s="21" t="str">
        <f>IF(T_Channel[[#This Row],[Check]]&lt;&gt;"OK","", T_Channel[[#This Row],[LogFolder]] &amp; "\" &amp; T_Channel[[#This Row],[LogFile]])</f>
        <v/>
      </c>
      <c r="U1068" s="21" t="str">
        <f>IF(T_Channel[[#This Row],[Safekeeping of logs]]="","",VLOOKUP(T_Channel[[#This Row],[Safekeeping of logs]],T_List_LogMode[],2,FALSE))</f>
        <v/>
      </c>
      <c r="V10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69" spans="2:22" x14ac:dyDescent="0.25">
      <c r="B1069" s="7"/>
      <c r="C1069" s="7"/>
      <c r="D1069" s="7"/>
      <c r="E1069" s="7"/>
      <c r="F1069" s="6"/>
      <c r="G1069" s="6"/>
      <c r="H106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69" s="22"/>
      <c r="J1069" s="7"/>
      <c r="K1069" s="43"/>
      <c r="L106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69" s="27" t="str">
        <f>IF(T_Channel[[#This Row],[ProviderName]]="","",COUNTIF($L$12:$L$9999,T_Channel[[#This Row],[ProviderName]]))</f>
        <v/>
      </c>
      <c r="N1069" s="27" t="str">
        <f>IF(T_Channel[[#This Row],[Query]]="","Empty","Defined")</f>
        <v>Empty</v>
      </c>
      <c r="O106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6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6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69" s="21" t="str">
        <f>IF(T_Channel[[#This Row],[Check]]&lt;&gt;"OK","",ReferenceData!$L$5 &amp; "\" &amp; T_Channel[[#This Row],[ChannelNameFolder1]] &amp; "\" &amp; T_Channel[[#This Row],[ChannelNameFolder2]])</f>
        <v/>
      </c>
      <c r="S1069" s="21" t="str">
        <f>IF(T_Channel[[#This Row],[Check]]&lt;&gt;"OK","", T_Channel[[#This Row],[ChannelSymbol]] &amp; ".evtx" )</f>
        <v/>
      </c>
      <c r="T1069" s="21" t="str">
        <f>IF(T_Channel[[#This Row],[Check]]&lt;&gt;"OK","", T_Channel[[#This Row],[LogFolder]] &amp; "\" &amp; T_Channel[[#This Row],[LogFile]])</f>
        <v/>
      </c>
      <c r="U1069" s="21" t="str">
        <f>IF(T_Channel[[#This Row],[Safekeeping of logs]]="","",VLOOKUP(T_Channel[[#This Row],[Safekeeping of logs]],T_List_LogMode[],2,FALSE))</f>
        <v/>
      </c>
      <c r="V106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0" spans="2:22" x14ac:dyDescent="0.25">
      <c r="B1070" s="7"/>
      <c r="C1070" s="7"/>
      <c r="D1070" s="7"/>
      <c r="E1070" s="7"/>
      <c r="F1070" s="6"/>
      <c r="G1070" s="6"/>
      <c r="H107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0" s="22"/>
      <c r="J1070" s="7"/>
      <c r="K1070" s="43"/>
      <c r="L107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0" s="27" t="str">
        <f>IF(T_Channel[[#This Row],[ProviderName]]="","",COUNTIF($L$12:$L$9999,T_Channel[[#This Row],[ProviderName]]))</f>
        <v/>
      </c>
      <c r="N1070" s="27" t="str">
        <f>IF(T_Channel[[#This Row],[Query]]="","Empty","Defined")</f>
        <v>Empty</v>
      </c>
      <c r="O107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0" s="21" t="str">
        <f>IF(T_Channel[[#This Row],[Check]]&lt;&gt;"OK","",ReferenceData!$L$5 &amp; "\" &amp; T_Channel[[#This Row],[ChannelNameFolder1]] &amp; "\" &amp; T_Channel[[#This Row],[ChannelNameFolder2]])</f>
        <v/>
      </c>
      <c r="S1070" s="21" t="str">
        <f>IF(T_Channel[[#This Row],[Check]]&lt;&gt;"OK","", T_Channel[[#This Row],[ChannelSymbol]] &amp; ".evtx" )</f>
        <v/>
      </c>
      <c r="T1070" s="21" t="str">
        <f>IF(T_Channel[[#This Row],[Check]]&lt;&gt;"OK","", T_Channel[[#This Row],[LogFolder]] &amp; "\" &amp; T_Channel[[#This Row],[LogFile]])</f>
        <v/>
      </c>
      <c r="U1070" s="21" t="str">
        <f>IF(T_Channel[[#This Row],[Safekeeping of logs]]="","",VLOOKUP(T_Channel[[#This Row],[Safekeeping of logs]],T_List_LogMode[],2,FALSE))</f>
        <v/>
      </c>
      <c r="V107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1" spans="2:22" x14ac:dyDescent="0.25">
      <c r="B1071" s="7"/>
      <c r="C1071" s="7"/>
      <c r="D1071" s="7"/>
      <c r="E1071" s="7"/>
      <c r="F1071" s="6"/>
      <c r="G1071" s="6"/>
      <c r="H107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1" s="22"/>
      <c r="J1071" s="7"/>
      <c r="K1071" s="43"/>
      <c r="L107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1" s="27" t="str">
        <f>IF(T_Channel[[#This Row],[ProviderName]]="","",COUNTIF($L$12:$L$9999,T_Channel[[#This Row],[ProviderName]]))</f>
        <v/>
      </c>
      <c r="N1071" s="27" t="str">
        <f>IF(T_Channel[[#This Row],[Query]]="","Empty","Defined")</f>
        <v>Empty</v>
      </c>
      <c r="O107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1" s="21" t="str">
        <f>IF(T_Channel[[#This Row],[Check]]&lt;&gt;"OK","",ReferenceData!$L$5 &amp; "\" &amp; T_Channel[[#This Row],[ChannelNameFolder1]] &amp; "\" &amp; T_Channel[[#This Row],[ChannelNameFolder2]])</f>
        <v/>
      </c>
      <c r="S1071" s="21" t="str">
        <f>IF(T_Channel[[#This Row],[Check]]&lt;&gt;"OK","", T_Channel[[#This Row],[ChannelSymbol]] &amp; ".evtx" )</f>
        <v/>
      </c>
      <c r="T1071" s="21" t="str">
        <f>IF(T_Channel[[#This Row],[Check]]&lt;&gt;"OK","", T_Channel[[#This Row],[LogFolder]] &amp; "\" &amp; T_Channel[[#This Row],[LogFile]])</f>
        <v/>
      </c>
      <c r="U1071" s="21" t="str">
        <f>IF(T_Channel[[#This Row],[Safekeeping of logs]]="","",VLOOKUP(T_Channel[[#This Row],[Safekeeping of logs]],T_List_LogMode[],2,FALSE))</f>
        <v/>
      </c>
      <c r="V107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2" spans="2:22" x14ac:dyDescent="0.25">
      <c r="B1072" s="7"/>
      <c r="C1072" s="7"/>
      <c r="D1072" s="7"/>
      <c r="E1072" s="7"/>
      <c r="F1072" s="6"/>
      <c r="G1072" s="6"/>
      <c r="H107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2" s="22"/>
      <c r="J1072" s="7"/>
      <c r="K1072" s="43"/>
      <c r="L107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2" s="27" t="str">
        <f>IF(T_Channel[[#This Row],[ProviderName]]="","",COUNTIF($L$12:$L$9999,T_Channel[[#This Row],[ProviderName]]))</f>
        <v/>
      </c>
      <c r="N1072" s="27" t="str">
        <f>IF(T_Channel[[#This Row],[Query]]="","Empty","Defined")</f>
        <v>Empty</v>
      </c>
      <c r="O107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2" s="21" t="str">
        <f>IF(T_Channel[[#This Row],[Check]]&lt;&gt;"OK","",ReferenceData!$L$5 &amp; "\" &amp; T_Channel[[#This Row],[ChannelNameFolder1]] &amp; "\" &amp; T_Channel[[#This Row],[ChannelNameFolder2]])</f>
        <v/>
      </c>
      <c r="S1072" s="21" t="str">
        <f>IF(T_Channel[[#This Row],[Check]]&lt;&gt;"OK","", T_Channel[[#This Row],[ChannelSymbol]] &amp; ".evtx" )</f>
        <v/>
      </c>
      <c r="T1072" s="21" t="str">
        <f>IF(T_Channel[[#This Row],[Check]]&lt;&gt;"OK","", T_Channel[[#This Row],[LogFolder]] &amp; "\" &amp; T_Channel[[#This Row],[LogFile]])</f>
        <v/>
      </c>
      <c r="U1072" s="21" t="str">
        <f>IF(T_Channel[[#This Row],[Safekeeping of logs]]="","",VLOOKUP(T_Channel[[#This Row],[Safekeeping of logs]],T_List_LogMode[],2,FALSE))</f>
        <v/>
      </c>
      <c r="V107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3" spans="2:22" x14ac:dyDescent="0.25">
      <c r="B1073" s="7"/>
      <c r="C1073" s="7"/>
      <c r="D1073" s="7"/>
      <c r="E1073" s="7"/>
      <c r="F1073" s="6"/>
      <c r="G1073" s="6"/>
      <c r="H107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3" s="22"/>
      <c r="J1073" s="7"/>
      <c r="K1073" s="43"/>
      <c r="L107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3" s="27" t="str">
        <f>IF(T_Channel[[#This Row],[ProviderName]]="","",COUNTIF($L$12:$L$9999,T_Channel[[#This Row],[ProviderName]]))</f>
        <v/>
      </c>
      <c r="N1073" s="27" t="str">
        <f>IF(T_Channel[[#This Row],[Query]]="","Empty","Defined")</f>
        <v>Empty</v>
      </c>
      <c r="O107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3" s="21" t="str">
        <f>IF(T_Channel[[#This Row],[Check]]&lt;&gt;"OK","",ReferenceData!$L$5 &amp; "\" &amp; T_Channel[[#This Row],[ChannelNameFolder1]] &amp; "\" &amp; T_Channel[[#This Row],[ChannelNameFolder2]])</f>
        <v/>
      </c>
      <c r="S1073" s="21" t="str">
        <f>IF(T_Channel[[#This Row],[Check]]&lt;&gt;"OK","", T_Channel[[#This Row],[ChannelSymbol]] &amp; ".evtx" )</f>
        <v/>
      </c>
      <c r="T1073" s="21" t="str">
        <f>IF(T_Channel[[#This Row],[Check]]&lt;&gt;"OK","", T_Channel[[#This Row],[LogFolder]] &amp; "\" &amp; T_Channel[[#This Row],[LogFile]])</f>
        <v/>
      </c>
      <c r="U1073" s="21" t="str">
        <f>IF(T_Channel[[#This Row],[Safekeeping of logs]]="","",VLOOKUP(T_Channel[[#This Row],[Safekeeping of logs]],T_List_LogMode[],2,FALSE))</f>
        <v/>
      </c>
      <c r="V107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4" spans="2:22" x14ac:dyDescent="0.25">
      <c r="B1074" s="7"/>
      <c r="C1074" s="7"/>
      <c r="D1074" s="7"/>
      <c r="E1074" s="7"/>
      <c r="F1074" s="6"/>
      <c r="G1074" s="6"/>
      <c r="H107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4" s="22"/>
      <c r="J1074" s="7"/>
      <c r="K1074" s="43"/>
      <c r="L107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4" s="27" t="str">
        <f>IF(T_Channel[[#This Row],[ProviderName]]="","",COUNTIF($L$12:$L$9999,T_Channel[[#This Row],[ProviderName]]))</f>
        <v/>
      </c>
      <c r="N1074" s="27" t="str">
        <f>IF(T_Channel[[#This Row],[Query]]="","Empty","Defined")</f>
        <v>Empty</v>
      </c>
      <c r="O107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4" s="21" t="str">
        <f>IF(T_Channel[[#This Row],[Check]]&lt;&gt;"OK","",ReferenceData!$L$5 &amp; "\" &amp; T_Channel[[#This Row],[ChannelNameFolder1]] &amp; "\" &amp; T_Channel[[#This Row],[ChannelNameFolder2]])</f>
        <v/>
      </c>
      <c r="S1074" s="21" t="str">
        <f>IF(T_Channel[[#This Row],[Check]]&lt;&gt;"OK","", T_Channel[[#This Row],[ChannelSymbol]] &amp; ".evtx" )</f>
        <v/>
      </c>
      <c r="T1074" s="21" t="str">
        <f>IF(T_Channel[[#This Row],[Check]]&lt;&gt;"OK","", T_Channel[[#This Row],[LogFolder]] &amp; "\" &amp; T_Channel[[#This Row],[LogFile]])</f>
        <v/>
      </c>
      <c r="U1074" s="21" t="str">
        <f>IF(T_Channel[[#This Row],[Safekeeping of logs]]="","",VLOOKUP(T_Channel[[#This Row],[Safekeeping of logs]],T_List_LogMode[],2,FALSE))</f>
        <v/>
      </c>
      <c r="V107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5" spans="2:22" x14ac:dyDescent="0.25">
      <c r="B1075" s="7"/>
      <c r="C1075" s="7"/>
      <c r="D1075" s="7"/>
      <c r="E1075" s="7"/>
      <c r="F1075" s="6"/>
      <c r="G1075" s="6"/>
      <c r="H107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5" s="22"/>
      <c r="J1075" s="7"/>
      <c r="K1075" s="43"/>
      <c r="L107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5" s="27" t="str">
        <f>IF(T_Channel[[#This Row],[ProviderName]]="","",COUNTIF($L$12:$L$9999,T_Channel[[#This Row],[ProviderName]]))</f>
        <v/>
      </c>
      <c r="N1075" s="27" t="str">
        <f>IF(T_Channel[[#This Row],[Query]]="","Empty","Defined")</f>
        <v>Empty</v>
      </c>
      <c r="O107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5" s="21" t="str">
        <f>IF(T_Channel[[#This Row],[Check]]&lt;&gt;"OK","",ReferenceData!$L$5 &amp; "\" &amp; T_Channel[[#This Row],[ChannelNameFolder1]] &amp; "\" &amp; T_Channel[[#This Row],[ChannelNameFolder2]])</f>
        <v/>
      </c>
      <c r="S1075" s="21" t="str">
        <f>IF(T_Channel[[#This Row],[Check]]&lt;&gt;"OK","", T_Channel[[#This Row],[ChannelSymbol]] &amp; ".evtx" )</f>
        <v/>
      </c>
      <c r="T1075" s="21" t="str">
        <f>IF(T_Channel[[#This Row],[Check]]&lt;&gt;"OK","", T_Channel[[#This Row],[LogFolder]] &amp; "\" &amp; T_Channel[[#This Row],[LogFile]])</f>
        <v/>
      </c>
      <c r="U1075" s="21" t="str">
        <f>IF(T_Channel[[#This Row],[Safekeeping of logs]]="","",VLOOKUP(T_Channel[[#This Row],[Safekeeping of logs]],T_List_LogMode[],2,FALSE))</f>
        <v/>
      </c>
      <c r="V107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6" spans="2:22" x14ac:dyDescent="0.25">
      <c r="B1076" s="7"/>
      <c r="C1076" s="7"/>
      <c r="D1076" s="7"/>
      <c r="E1076" s="7"/>
      <c r="F1076" s="6"/>
      <c r="G1076" s="6"/>
      <c r="H107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6" s="22"/>
      <c r="J1076" s="7"/>
      <c r="K1076" s="43"/>
      <c r="L107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6" s="27" t="str">
        <f>IF(T_Channel[[#This Row],[ProviderName]]="","",COUNTIF($L$12:$L$9999,T_Channel[[#This Row],[ProviderName]]))</f>
        <v/>
      </c>
      <c r="N1076" s="27" t="str">
        <f>IF(T_Channel[[#This Row],[Query]]="","Empty","Defined")</f>
        <v>Empty</v>
      </c>
      <c r="O107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6" s="21" t="str">
        <f>IF(T_Channel[[#This Row],[Check]]&lt;&gt;"OK","",ReferenceData!$L$5 &amp; "\" &amp; T_Channel[[#This Row],[ChannelNameFolder1]] &amp; "\" &amp; T_Channel[[#This Row],[ChannelNameFolder2]])</f>
        <v/>
      </c>
      <c r="S1076" s="21" t="str">
        <f>IF(T_Channel[[#This Row],[Check]]&lt;&gt;"OK","", T_Channel[[#This Row],[ChannelSymbol]] &amp; ".evtx" )</f>
        <v/>
      </c>
      <c r="T1076" s="21" t="str">
        <f>IF(T_Channel[[#This Row],[Check]]&lt;&gt;"OK","", T_Channel[[#This Row],[LogFolder]] &amp; "\" &amp; T_Channel[[#This Row],[LogFile]])</f>
        <v/>
      </c>
      <c r="U1076" s="21" t="str">
        <f>IF(T_Channel[[#This Row],[Safekeeping of logs]]="","",VLOOKUP(T_Channel[[#This Row],[Safekeeping of logs]],T_List_LogMode[],2,FALSE))</f>
        <v/>
      </c>
      <c r="V107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7" spans="2:22" x14ac:dyDescent="0.25">
      <c r="B1077" s="7"/>
      <c r="C1077" s="7"/>
      <c r="D1077" s="7"/>
      <c r="E1077" s="7"/>
      <c r="F1077" s="6"/>
      <c r="G1077" s="6"/>
      <c r="H107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7" s="22"/>
      <c r="J1077" s="7"/>
      <c r="K1077" s="43"/>
      <c r="L107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7" s="27" t="str">
        <f>IF(T_Channel[[#This Row],[ProviderName]]="","",COUNTIF($L$12:$L$9999,T_Channel[[#This Row],[ProviderName]]))</f>
        <v/>
      </c>
      <c r="N1077" s="27" t="str">
        <f>IF(T_Channel[[#This Row],[Query]]="","Empty","Defined")</f>
        <v>Empty</v>
      </c>
      <c r="O107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7" s="21" t="str">
        <f>IF(T_Channel[[#This Row],[Check]]&lt;&gt;"OK","",ReferenceData!$L$5 &amp; "\" &amp; T_Channel[[#This Row],[ChannelNameFolder1]] &amp; "\" &amp; T_Channel[[#This Row],[ChannelNameFolder2]])</f>
        <v/>
      </c>
      <c r="S1077" s="21" t="str">
        <f>IF(T_Channel[[#This Row],[Check]]&lt;&gt;"OK","", T_Channel[[#This Row],[ChannelSymbol]] &amp; ".evtx" )</f>
        <v/>
      </c>
      <c r="T1077" s="21" t="str">
        <f>IF(T_Channel[[#This Row],[Check]]&lt;&gt;"OK","", T_Channel[[#This Row],[LogFolder]] &amp; "\" &amp; T_Channel[[#This Row],[LogFile]])</f>
        <v/>
      </c>
      <c r="U1077" s="21" t="str">
        <f>IF(T_Channel[[#This Row],[Safekeeping of logs]]="","",VLOOKUP(T_Channel[[#This Row],[Safekeeping of logs]],T_List_LogMode[],2,FALSE))</f>
        <v/>
      </c>
      <c r="V107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8" spans="2:22" x14ac:dyDescent="0.25">
      <c r="B1078" s="7"/>
      <c r="C1078" s="7"/>
      <c r="D1078" s="7"/>
      <c r="E1078" s="7"/>
      <c r="F1078" s="6"/>
      <c r="G1078" s="6"/>
      <c r="H107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8" s="22"/>
      <c r="J1078" s="7"/>
      <c r="K1078" s="43"/>
      <c r="L107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8" s="27" t="str">
        <f>IF(T_Channel[[#This Row],[ProviderName]]="","",COUNTIF($L$12:$L$9999,T_Channel[[#This Row],[ProviderName]]))</f>
        <v/>
      </c>
      <c r="N1078" s="27" t="str">
        <f>IF(T_Channel[[#This Row],[Query]]="","Empty","Defined")</f>
        <v>Empty</v>
      </c>
      <c r="O107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8" s="21" t="str">
        <f>IF(T_Channel[[#This Row],[Check]]&lt;&gt;"OK","",ReferenceData!$L$5 &amp; "\" &amp; T_Channel[[#This Row],[ChannelNameFolder1]] &amp; "\" &amp; T_Channel[[#This Row],[ChannelNameFolder2]])</f>
        <v/>
      </c>
      <c r="S1078" s="21" t="str">
        <f>IF(T_Channel[[#This Row],[Check]]&lt;&gt;"OK","", T_Channel[[#This Row],[ChannelSymbol]] &amp; ".evtx" )</f>
        <v/>
      </c>
      <c r="T1078" s="21" t="str">
        <f>IF(T_Channel[[#This Row],[Check]]&lt;&gt;"OK","", T_Channel[[#This Row],[LogFolder]] &amp; "\" &amp; T_Channel[[#This Row],[LogFile]])</f>
        <v/>
      </c>
      <c r="U1078" s="21" t="str">
        <f>IF(T_Channel[[#This Row],[Safekeeping of logs]]="","",VLOOKUP(T_Channel[[#This Row],[Safekeeping of logs]],T_List_LogMode[],2,FALSE))</f>
        <v/>
      </c>
      <c r="V107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79" spans="2:22" x14ac:dyDescent="0.25">
      <c r="B1079" s="7"/>
      <c r="C1079" s="7"/>
      <c r="D1079" s="7"/>
      <c r="E1079" s="7"/>
      <c r="F1079" s="6"/>
      <c r="G1079" s="6"/>
      <c r="H107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79" s="22"/>
      <c r="J1079" s="7"/>
      <c r="K1079" s="43"/>
      <c r="L107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79" s="27" t="str">
        <f>IF(T_Channel[[#This Row],[ProviderName]]="","",COUNTIF($L$12:$L$9999,T_Channel[[#This Row],[ProviderName]]))</f>
        <v/>
      </c>
      <c r="N1079" s="27" t="str">
        <f>IF(T_Channel[[#This Row],[Query]]="","Empty","Defined")</f>
        <v>Empty</v>
      </c>
      <c r="O107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7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7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79" s="21" t="str">
        <f>IF(T_Channel[[#This Row],[Check]]&lt;&gt;"OK","",ReferenceData!$L$5 &amp; "\" &amp; T_Channel[[#This Row],[ChannelNameFolder1]] &amp; "\" &amp; T_Channel[[#This Row],[ChannelNameFolder2]])</f>
        <v/>
      </c>
      <c r="S1079" s="21" t="str">
        <f>IF(T_Channel[[#This Row],[Check]]&lt;&gt;"OK","", T_Channel[[#This Row],[ChannelSymbol]] &amp; ".evtx" )</f>
        <v/>
      </c>
      <c r="T1079" s="21" t="str">
        <f>IF(T_Channel[[#This Row],[Check]]&lt;&gt;"OK","", T_Channel[[#This Row],[LogFolder]] &amp; "\" &amp; T_Channel[[#This Row],[LogFile]])</f>
        <v/>
      </c>
      <c r="U1079" s="21" t="str">
        <f>IF(T_Channel[[#This Row],[Safekeeping of logs]]="","",VLOOKUP(T_Channel[[#This Row],[Safekeeping of logs]],T_List_LogMode[],2,FALSE))</f>
        <v/>
      </c>
      <c r="V107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0" spans="2:22" x14ac:dyDescent="0.25">
      <c r="B1080" s="7"/>
      <c r="C1080" s="7"/>
      <c r="D1080" s="7"/>
      <c r="E1080" s="7"/>
      <c r="F1080" s="6"/>
      <c r="G1080" s="6"/>
      <c r="H108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0" s="22"/>
      <c r="J1080" s="7"/>
      <c r="K1080" s="43"/>
      <c r="L108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0" s="27" t="str">
        <f>IF(T_Channel[[#This Row],[ProviderName]]="","",COUNTIF($L$12:$L$9999,T_Channel[[#This Row],[ProviderName]]))</f>
        <v/>
      </c>
      <c r="N1080" s="27" t="str">
        <f>IF(T_Channel[[#This Row],[Query]]="","Empty","Defined")</f>
        <v>Empty</v>
      </c>
      <c r="O108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0" s="21" t="str">
        <f>IF(T_Channel[[#This Row],[Check]]&lt;&gt;"OK","",ReferenceData!$L$5 &amp; "\" &amp; T_Channel[[#This Row],[ChannelNameFolder1]] &amp; "\" &amp; T_Channel[[#This Row],[ChannelNameFolder2]])</f>
        <v/>
      </c>
      <c r="S1080" s="21" t="str">
        <f>IF(T_Channel[[#This Row],[Check]]&lt;&gt;"OK","", T_Channel[[#This Row],[ChannelSymbol]] &amp; ".evtx" )</f>
        <v/>
      </c>
      <c r="T1080" s="21" t="str">
        <f>IF(T_Channel[[#This Row],[Check]]&lt;&gt;"OK","", T_Channel[[#This Row],[LogFolder]] &amp; "\" &amp; T_Channel[[#This Row],[LogFile]])</f>
        <v/>
      </c>
      <c r="U1080" s="21" t="str">
        <f>IF(T_Channel[[#This Row],[Safekeeping of logs]]="","",VLOOKUP(T_Channel[[#This Row],[Safekeeping of logs]],T_List_LogMode[],2,FALSE))</f>
        <v/>
      </c>
      <c r="V108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1" spans="2:22" x14ac:dyDescent="0.25">
      <c r="B1081" s="7"/>
      <c r="C1081" s="7"/>
      <c r="D1081" s="7"/>
      <c r="E1081" s="7"/>
      <c r="F1081" s="6"/>
      <c r="G1081" s="6"/>
      <c r="H108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1" s="22"/>
      <c r="J1081" s="7"/>
      <c r="K1081" s="43"/>
      <c r="L108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1" s="27" t="str">
        <f>IF(T_Channel[[#This Row],[ProviderName]]="","",COUNTIF($L$12:$L$9999,T_Channel[[#This Row],[ProviderName]]))</f>
        <v/>
      </c>
      <c r="N1081" s="27" t="str">
        <f>IF(T_Channel[[#This Row],[Query]]="","Empty","Defined")</f>
        <v>Empty</v>
      </c>
      <c r="O108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1" s="21" t="str">
        <f>IF(T_Channel[[#This Row],[Check]]&lt;&gt;"OK","",ReferenceData!$L$5 &amp; "\" &amp; T_Channel[[#This Row],[ChannelNameFolder1]] &amp; "\" &amp; T_Channel[[#This Row],[ChannelNameFolder2]])</f>
        <v/>
      </c>
      <c r="S1081" s="21" t="str">
        <f>IF(T_Channel[[#This Row],[Check]]&lt;&gt;"OK","", T_Channel[[#This Row],[ChannelSymbol]] &amp; ".evtx" )</f>
        <v/>
      </c>
      <c r="T1081" s="21" t="str">
        <f>IF(T_Channel[[#This Row],[Check]]&lt;&gt;"OK","", T_Channel[[#This Row],[LogFolder]] &amp; "\" &amp; T_Channel[[#This Row],[LogFile]])</f>
        <v/>
      </c>
      <c r="U1081" s="21" t="str">
        <f>IF(T_Channel[[#This Row],[Safekeeping of logs]]="","",VLOOKUP(T_Channel[[#This Row],[Safekeeping of logs]],T_List_LogMode[],2,FALSE))</f>
        <v/>
      </c>
      <c r="V108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2" spans="2:22" x14ac:dyDescent="0.25">
      <c r="B1082" s="7"/>
      <c r="C1082" s="7"/>
      <c r="D1082" s="7"/>
      <c r="E1082" s="7"/>
      <c r="F1082" s="6"/>
      <c r="G1082" s="6"/>
      <c r="H108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2" s="22"/>
      <c r="J1082" s="7"/>
      <c r="K1082" s="43"/>
      <c r="L108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2" s="27" t="str">
        <f>IF(T_Channel[[#This Row],[ProviderName]]="","",COUNTIF($L$12:$L$9999,T_Channel[[#This Row],[ProviderName]]))</f>
        <v/>
      </c>
      <c r="N1082" s="27" t="str">
        <f>IF(T_Channel[[#This Row],[Query]]="","Empty","Defined")</f>
        <v>Empty</v>
      </c>
      <c r="O108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2" s="21" t="str">
        <f>IF(T_Channel[[#This Row],[Check]]&lt;&gt;"OK","",ReferenceData!$L$5 &amp; "\" &amp; T_Channel[[#This Row],[ChannelNameFolder1]] &amp; "\" &amp; T_Channel[[#This Row],[ChannelNameFolder2]])</f>
        <v/>
      </c>
      <c r="S1082" s="21" t="str">
        <f>IF(T_Channel[[#This Row],[Check]]&lt;&gt;"OK","", T_Channel[[#This Row],[ChannelSymbol]] &amp; ".evtx" )</f>
        <v/>
      </c>
      <c r="T1082" s="21" t="str">
        <f>IF(T_Channel[[#This Row],[Check]]&lt;&gt;"OK","", T_Channel[[#This Row],[LogFolder]] &amp; "\" &amp; T_Channel[[#This Row],[LogFile]])</f>
        <v/>
      </c>
      <c r="U1082" s="21" t="str">
        <f>IF(T_Channel[[#This Row],[Safekeeping of logs]]="","",VLOOKUP(T_Channel[[#This Row],[Safekeeping of logs]],T_List_LogMode[],2,FALSE))</f>
        <v/>
      </c>
      <c r="V108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3" spans="2:22" x14ac:dyDescent="0.25">
      <c r="B1083" s="7"/>
      <c r="C1083" s="7"/>
      <c r="D1083" s="7"/>
      <c r="E1083" s="7"/>
      <c r="F1083" s="6"/>
      <c r="G1083" s="6"/>
      <c r="H108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3" s="22"/>
      <c r="J1083" s="7"/>
      <c r="K1083" s="43"/>
      <c r="L108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3" s="27" t="str">
        <f>IF(T_Channel[[#This Row],[ProviderName]]="","",COUNTIF($L$12:$L$9999,T_Channel[[#This Row],[ProviderName]]))</f>
        <v/>
      </c>
      <c r="N1083" s="27" t="str">
        <f>IF(T_Channel[[#This Row],[Query]]="","Empty","Defined")</f>
        <v>Empty</v>
      </c>
      <c r="O108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3" s="21" t="str">
        <f>IF(T_Channel[[#This Row],[Check]]&lt;&gt;"OK","",ReferenceData!$L$5 &amp; "\" &amp; T_Channel[[#This Row],[ChannelNameFolder1]] &amp; "\" &amp; T_Channel[[#This Row],[ChannelNameFolder2]])</f>
        <v/>
      </c>
      <c r="S1083" s="21" t="str">
        <f>IF(T_Channel[[#This Row],[Check]]&lt;&gt;"OK","", T_Channel[[#This Row],[ChannelSymbol]] &amp; ".evtx" )</f>
        <v/>
      </c>
      <c r="T1083" s="21" t="str">
        <f>IF(T_Channel[[#This Row],[Check]]&lt;&gt;"OK","", T_Channel[[#This Row],[LogFolder]] &amp; "\" &amp; T_Channel[[#This Row],[LogFile]])</f>
        <v/>
      </c>
      <c r="U1083" s="21" t="str">
        <f>IF(T_Channel[[#This Row],[Safekeeping of logs]]="","",VLOOKUP(T_Channel[[#This Row],[Safekeeping of logs]],T_List_LogMode[],2,FALSE))</f>
        <v/>
      </c>
      <c r="V108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4" spans="2:22" x14ac:dyDescent="0.25">
      <c r="B1084" s="7"/>
      <c r="C1084" s="7"/>
      <c r="D1084" s="7"/>
      <c r="E1084" s="7"/>
      <c r="F1084" s="6"/>
      <c r="G1084" s="6"/>
      <c r="H108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4" s="22"/>
      <c r="J1084" s="7"/>
      <c r="K1084" s="43"/>
      <c r="L108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4" s="27" t="str">
        <f>IF(T_Channel[[#This Row],[ProviderName]]="","",COUNTIF($L$12:$L$9999,T_Channel[[#This Row],[ProviderName]]))</f>
        <v/>
      </c>
      <c r="N1084" s="27" t="str">
        <f>IF(T_Channel[[#This Row],[Query]]="","Empty","Defined")</f>
        <v>Empty</v>
      </c>
      <c r="O108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4" s="21" t="str">
        <f>IF(T_Channel[[#This Row],[Check]]&lt;&gt;"OK","",ReferenceData!$L$5 &amp; "\" &amp; T_Channel[[#This Row],[ChannelNameFolder1]] &amp; "\" &amp; T_Channel[[#This Row],[ChannelNameFolder2]])</f>
        <v/>
      </c>
      <c r="S1084" s="21" t="str">
        <f>IF(T_Channel[[#This Row],[Check]]&lt;&gt;"OK","", T_Channel[[#This Row],[ChannelSymbol]] &amp; ".evtx" )</f>
        <v/>
      </c>
      <c r="T1084" s="21" t="str">
        <f>IF(T_Channel[[#This Row],[Check]]&lt;&gt;"OK","", T_Channel[[#This Row],[LogFolder]] &amp; "\" &amp; T_Channel[[#This Row],[LogFile]])</f>
        <v/>
      </c>
      <c r="U1084" s="21" t="str">
        <f>IF(T_Channel[[#This Row],[Safekeeping of logs]]="","",VLOOKUP(T_Channel[[#This Row],[Safekeeping of logs]],T_List_LogMode[],2,FALSE))</f>
        <v/>
      </c>
      <c r="V108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5" spans="2:22" x14ac:dyDescent="0.25">
      <c r="B1085" s="7"/>
      <c r="C1085" s="7"/>
      <c r="D1085" s="7"/>
      <c r="E1085" s="7"/>
      <c r="F1085" s="6"/>
      <c r="G1085" s="6"/>
      <c r="H108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5" s="22"/>
      <c r="J1085" s="7"/>
      <c r="K1085" s="43"/>
      <c r="L108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5" s="27" t="str">
        <f>IF(T_Channel[[#This Row],[ProviderName]]="","",COUNTIF($L$12:$L$9999,T_Channel[[#This Row],[ProviderName]]))</f>
        <v/>
      </c>
      <c r="N1085" s="27" t="str">
        <f>IF(T_Channel[[#This Row],[Query]]="","Empty","Defined")</f>
        <v>Empty</v>
      </c>
      <c r="O108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5" s="21" t="str">
        <f>IF(T_Channel[[#This Row],[Check]]&lt;&gt;"OK","",ReferenceData!$L$5 &amp; "\" &amp; T_Channel[[#This Row],[ChannelNameFolder1]] &amp; "\" &amp; T_Channel[[#This Row],[ChannelNameFolder2]])</f>
        <v/>
      </c>
      <c r="S1085" s="21" t="str">
        <f>IF(T_Channel[[#This Row],[Check]]&lt;&gt;"OK","", T_Channel[[#This Row],[ChannelSymbol]] &amp; ".evtx" )</f>
        <v/>
      </c>
      <c r="T1085" s="21" t="str">
        <f>IF(T_Channel[[#This Row],[Check]]&lt;&gt;"OK","", T_Channel[[#This Row],[LogFolder]] &amp; "\" &amp; T_Channel[[#This Row],[LogFile]])</f>
        <v/>
      </c>
      <c r="U1085" s="21" t="str">
        <f>IF(T_Channel[[#This Row],[Safekeeping of logs]]="","",VLOOKUP(T_Channel[[#This Row],[Safekeeping of logs]],T_List_LogMode[],2,FALSE))</f>
        <v/>
      </c>
      <c r="V108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6" spans="2:22" x14ac:dyDescent="0.25">
      <c r="B1086" s="7"/>
      <c r="C1086" s="7"/>
      <c r="D1086" s="7"/>
      <c r="E1086" s="7"/>
      <c r="F1086" s="6"/>
      <c r="G1086" s="6"/>
      <c r="H108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6" s="22"/>
      <c r="J1086" s="7"/>
      <c r="K1086" s="43"/>
      <c r="L108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6" s="27" t="str">
        <f>IF(T_Channel[[#This Row],[ProviderName]]="","",COUNTIF($L$12:$L$9999,T_Channel[[#This Row],[ProviderName]]))</f>
        <v/>
      </c>
      <c r="N1086" s="27" t="str">
        <f>IF(T_Channel[[#This Row],[Query]]="","Empty","Defined")</f>
        <v>Empty</v>
      </c>
      <c r="O108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6" s="21" t="str">
        <f>IF(T_Channel[[#This Row],[Check]]&lt;&gt;"OK","",ReferenceData!$L$5 &amp; "\" &amp; T_Channel[[#This Row],[ChannelNameFolder1]] &amp; "\" &amp; T_Channel[[#This Row],[ChannelNameFolder2]])</f>
        <v/>
      </c>
      <c r="S1086" s="21" t="str">
        <f>IF(T_Channel[[#This Row],[Check]]&lt;&gt;"OK","", T_Channel[[#This Row],[ChannelSymbol]] &amp; ".evtx" )</f>
        <v/>
      </c>
      <c r="T1086" s="21" t="str">
        <f>IF(T_Channel[[#This Row],[Check]]&lt;&gt;"OK","", T_Channel[[#This Row],[LogFolder]] &amp; "\" &amp; T_Channel[[#This Row],[LogFile]])</f>
        <v/>
      </c>
      <c r="U1086" s="21" t="str">
        <f>IF(T_Channel[[#This Row],[Safekeeping of logs]]="","",VLOOKUP(T_Channel[[#This Row],[Safekeeping of logs]],T_List_LogMode[],2,FALSE))</f>
        <v/>
      </c>
      <c r="V108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7" spans="2:22" x14ac:dyDescent="0.25">
      <c r="B1087" s="7"/>
      <c r="C1087" s="7"/>
      <c r="D1087" s="7"/>
      <c r="E1087" s="7"/>
      <c r="F1087" s="6"/>
      <c r="G1087" s="6"/>
      <c r="H108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7" s="22"/>
      <c r="J1087" s="7"/>
      <c r="K1087" s="43"/>
      <c r="L108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7" s="27" t="str">
        <f>IF(T_Channel[[#This Row],[ProviderName]]="","",COUNTIF($L$12:$L$9999,T_Channel[[#This Row],[ProviderName]]))</f>
        <v/>
      </c>
      <c r="N1087" s="27" t="str">
        <f>IF(T_Channel[[#This Row],[Query]]="","Empty","Defined")</f>
        <v>Empty</v>
      </c>
      <c r="O108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7" s="21" t="str">
        <f>IF(T_Channel[[#This Row],[Check]]&lt;&gt;"OK","",ReferenceData!$L$5 &amp; "\" &amp; T_Channel[[#This Row],[ChannelNameFolder1]] &amp; "\" &amp; T_Channel[[#This Row],[ChannelNameFolder2]])</f>
        <v/>
      </c>
      <c r="S1087" s="21" t="str">
        <f>IF(T_Channel[[#This Row],[Check]]&lt;&gt;"OK","", T_Channel[[#This Row],[ChannelSymbol]] &amp; ".evtx" )</f>
        <v/>
      </c>
      <c r="T1087" s="21" t="str">
        <f>IF(T_Channel[[#This Row],[Check]]&lt;&gt;"OK","", T_Channel[[#This Row],[LogFolder]] &amp; "\" &amp; T_Channel[[#This Row],[LogFile]])</f>
        <v/>
      </c>
      <c r="U1087" s="21" t="str">
        <f>IF(T_Channel[[#This Row],[Safekeeping of logs]]="","",VLOOKUP(T_Channel[[#This Row],[Safekeeping of logs]],T_List_LogMode[],2,FALSE))</f>
        <v/>
      </c>
      <c r="V108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8" spans="2:22" x14ac:dyDescent="0.25">
      <c r="B1088" s="7"/>
      <c r="C1088" s="7"/>
      <c r="D1088" s="7"/>
      <c r="E1088" s="7"/>
      <c r="F1088" s="6"/>
      <c r="G1088" s="6"/>
      <c r="H108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8" s="22"/>
      <c r="J1088" s="7"/>
      <c r="K1088" s="43"/>
      <c r="L108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8" s="27" t="str">
        <f>IF(T_Channel[[#This Row],[ProviderName]]="","",COUNTIF($L$12:$L$9999,T_Channel[[#This Row],[ProviderName]]))</f>
        <v/>
      </c>
      <c r="N1088" s="27" t="str">
        <f>IF(T_Channel[[#This Row],[Query]]="","Empty","Defined")</f>
        <v>Empty</v>
      </c>
      <c r="O108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8" s="21" t="str">
        <f>IF(T_Channel[[#This Row],[Check]]&lt;&gt;"OK","",ReferenceData!$L$5 &amp; "\" &amp; T_Channel[[#This Row],[ChannelNameFolder1]] &amp; "\" &amp; T_Channel[[#This Row],[ChannelNameFolder2]])</f>
        <v/>
      </c>
      <c r="S1088" s="21" t="str">
        <f>IF(T_Channel[[#This Row],[Check]]&lt;&gt;"OK","", T_Channel[[#This Row],[ChannelSymbol]] &amp; ".evtx" )</f>
        <v/>
      </c>
      <c r="T1088" s="21" t="str">
        <f>IF(T_Channel[[#This Row],[Check]]&lt;&gt;"OK","", T_Channel[[#This Row],[LogFolder]] &amp; "\" &amp; T_Channel[[#This Row],[LogFile]])</f>
        <v/>
      </c>
      <c r="U1088" s="21" t="str">
        <f>IF(T_Channel[[#This Row],[Safekeeping of logs]]="","",VLOOKUP(T_Channel[[#This Row],[Safekeeping of logs]],T_List_LogMode[],2,FALSE))</f>
        <v/>
      </c>
      <c r="V108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89" spans="2:22" x14ac:dyDescent="0.25">
      <c r="B1089" s="7"/>
      <c r="C1089" s="7"/>
      <c r="D1089" s="7"/>
      <c r="E1089" s="7"/>
      <c r="F1089" s="6"/>
      <c r="G1089" s="6"/>
      <c r="H108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89" s="22"/>
      <c r="J1089" s="7"/>
      <c r="K1089" s="43"/>
      <c r="L108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89" s="27" t="str">
        <f>IF(T_Channel[[#This Row],[ProviderName]]="","",COUNTIF($L$12:$L$9999,T_Channel[[#This Row],[ProviderName]]))</f>
        <v/>
      </c>
      <c r="N1089" s="27" t="str">
        <f>IF(T_Channel[[#This Row],[Query]]="","Empty","Defined")</f>
        <v>Empty</v>
      </c>
      <c r="O108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8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8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89" s="21" t="str">
        <f>IF(T_Channel[[#This Row],[Check]]&lt;&gt;"OK","",ReferenceData!$L$5 &amp; "\" &amp; T_Channel[[#This Row],[ChannelNameFolder1]] &amp; "\" &amp; T_Channel[[#This Row],[ChannelNameFolder2]])</f>
        <v/>
      </c>
      <c r="S1089" s="21" t="str">
        <f>IF(T_Channel[[#This Row],[Check]]&lt;&gt;"OK","", T_Channel[[#This Row],[ChannelSymbol]] &amp; ".evtx" )</f>
        <v/>
      </c>
      <c r="T1089" s="21" t="str">
        <f>IF(T_Channel[[#This Row],[Check]]&lt;&gt;"OK","", T_Channel[[#This Row],[LogFolder]] &amp; "\" &amp; T_Channel[[#This Row],[LogFile]])</f>
        <v/>
      </c>
      <c r="U1089" s="21" t="str">
        <f>IF(T_Channel[[#This Row],[Safekeeping of logs]]="","",VLOOKUP(T_Channel[[#This Row],[Safekeeping of logs]],T_List_LogMode[],2,FALSE))</f>
        <v/>
      </c>
      <c r="V108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0" spans="2:22" x14ac:dyDescent="0.25">
      <c r="B1090" s="7"/>
      <c r="C1090" s="7"/>
      <c r="D1090" s="7"/>
      <c r="E1090" s="7"/>
      <c r="F1090" s="6"/>
      <c r="G1090" s="6"/>
      <c r="H109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0" s="22"/>
      <c r="J1090" s="7"/>
      <c r="K1090" s="43"/>
      <c r="L109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0" s="27" t="str">
        <f>IF(T_Channel[[#This Row],[ProviderName]]="","",COUNTIF($L$12:$L$9999,T_Channel[[#This Row],[ProviderName]]))</f>
        <v/>
      </c>
      <c r="N1090" s="27" t="str">
        <f>IF(T_Channel[[#This Row],[Query]]="","Empty","Defined")</f>
        <v>Empty</v>
      </c>
      <c r="O109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0" s="21" t="str">
        <f>IF(T_Channel[[#This Row],[Check]]&lt;&gt;"OK","",ReferenceData!$L$5 &amp; "\" &amp; T_Channel[[#This Row],[ChannelNameFolder1]] &amp; "\" &amp; T_Channel[[#This Row],[ChannelNameFolder2]])</f>
        <v/>
      </c>
      <c r="S1090" s="21" t="str">
        <f>IF(T_Channel[[#This Row],[Check]]&lt;&gt;"OK","", T_Channel[[#This Row],[ChannelSymbol]] &amp; ".evtx" )</f>
        <v/>
      </c>
      <c r="T1090" s="21" t="str">
        <f>IF(T_Channel[[#This Row],[Check]]&lt;&gt;"OK","", T_Channel[[#This Row],[LogFolder]] &amp; "\" &amp; T_Channel[[#This Row],[LogFile]])</f>
        <v/>
      </c>
      <c r="U1090" s="21" t="str">
        <f>IF(T_Channel[[#This Row],[Safekeeping of logs]]="","",VLOOKUP(T_Channel[[#This Row],[Safekeeping of logs]],T_List_LogMode[],2,FALSE))</f>
        <v/>
      </c>
      <c r="V109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1" spans="2:22" x14ac:dyDescent="0.25">
      <c r="B1091" s="7"/>
      <c r="C1091" s="7"/>
      <c r="D1091" s="7"/>
      <c r="E1091" s="7"/>
      <c r="F1091" s="6"/>
      <c r="G1091" s="6"/>
      <c r="H109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1" s="22"/>
      <c r="J1091" s="7"/>
      <c r="K1091" s="43"/>
      <c r="L109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1" s="27" t="str">
        <f>IF(T_Channel[[#This Row],[ProviderName]]="","",COUNTIF($L$12:$L$9999,T_Channel[[#This Row],[ProviderName]]))</f>
        <v/>
      </c>
      <c r="N1091" s="27" t="str">
        <f>IF(T_Channel[[#This Row],[Query]]="","Empty","Defined")</f>
        <v>Empty</v>
      </c>
      <c r="O109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1" s="21" t="str">
        <f>IF(T_Channel[[#This Row],[Check]]&lt;&gt;"OK","",ReferenceData!$L$5 &amp; "\" &amp; T_Channel[[#This Row],[ChannelNameFolder1]] &amp; "\" &amp; T_Channel[[#This Row],[ChannelNameFolder2]])</f>
        <v/>
      </c>
      <c r="S1091" s="21" t="str">
        <f>IF(T_Channel[[#This Row],[Check]]&lt;&gt;"OK","", T_Channel[[#This Row],[ChannelSymbol]] &amp; ".evtx" )</f>
        <v/>
      </c>
      <c r="T1091" s="21" t="str">
        <f>IF(T_Channel[[#This Row],[Check]]&lt;&gt;"OK","", T_Channel[[#This Row],[LogFolder]] &amp; "\" &amp; T_Channel[[#This Row],[LogFile]])</f>
        <v/>
      </c>
      <c r="U1091" s="21" t="str">
        <f>IF(T_Channel[[#This Row],[Safekeeping of logs]]="","",VLOOKUP(T_Channel[[#This Row],[Safekeeping of logs]],T_List_LogMode[],2,FALSE))</f>
        <v/>
      </c>
      <c r="V109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2" spans="2:22" x14ac:dyDescent="0.25">
      <c r="B1092" s="7"/>
      <c r="C1092" s="7"/>
      <c r="D1092" s="7"/>
      <c r="E1092" s="7"/>
      <c r="F1092" s="6"/>
      <c r="G1092" s="6"/>
      <c r="H109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2" s="22"/>
      <c r="J1092" s="7"/>
      <c r="K1092" s="43"/>
      <c r="L109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2" s="27" t="str">
        <f>IF(T_Channel[[#This Row],[ProviderName]]="","",COUNTIF($L$12:$L$9999,T_Channel[[#This Row],[ProviderName]]))</f>
        <v/>
      </c>
      <c r="N1092" s="27" t="str">
        <f>IF(T_Channel[[#This Row],[Query]]="","Empty","Defined")</f>
        <v>Empty</v>
      </c>
      <c r="O109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2" s="21" t="str">
        <f>IF(T_Channel[[#This Row],[Check]]&lt;&gt;"OK","",ReferenceData!$L$5 &amp; "\" &amp; T_Channel[[#This Row],[ChannelNameFolder1]] &amp; "\" &amp; T_Channel[[#This Row],[ChannelNameFolder2]])</f>
        <v/>
      </c>
      <c r="S1092" s="21" t="str">
        <f>IF(T_Channel[[#This Row],[Check]]&lt;&gt;"OK","", T_Channel[[#This Row],[ChannelSymbol]] &amp; ".evtx" )</f>
        <v/>
      </c>
      <c r="T1092" s="21" t="str">
        <f>IF(T_Channel[[#This Row],[Check]]&lt;&gt;"OK","", T_Channel[[#This Row],[LogFolder]] &amp; "\" &amp; T_Channel[[#This Row],[LogFile]])</f>
        <v/>
      </c>
      <c r="U1092" s="21" t="str">
        <f>IF(T_Channel[[#This Row],[Safekeeping of logs]]="","",VLOOKUP(T_Channel[[#This Row],[Safekeeping of logs]],T_List_LogMode[],2,FALSE))</f>
        <v/>
      </c>
      <c r="V109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3" spans="2:22" x14ac:dyDescent="0.25">
      <c r="B1093" s="7"/>
      <c r="C1093" s="7"/>
      <c r="D1093" s="7"/>
      <c r="E1093" s="7"/>
      <c r="F1093" s="6"/>
      <c r="G1093" s="6"/>
      <c r="H109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3" s="22"/>
      <c r="J1093" s="7"/>
      <c r="K1093" s="43"/>
      <c r="L109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3" s="27" t="str">
        <f>IF(T_Channel[[#This Row],[ProviderName]]="","",COUNTIF($L$12:$L$9999,T_Channel[[#This Row],[ProviderName]]))</f>
        <v/>
      </c>
      <c r="N1093" s="27" t="str">
        <f>IF(T_Channel[[#This Row],[Query]]="","Empty","Defined")</f>
        <v>Empty</v>
      </c>
      <c r="O109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3" s="21" t="str">
        <f>IF(T_Channel[[#This Row],[Check]]&lt;&gt;"OK","",ReferenceData!$L$5 &amp; "\" &amp; T_Channel[[#This Row],[ChannelNameFolder1]] &amp; "\" &amp; T_Channel[[#This Row],[ChannelNameFolder2]])</f>
        <v/>
      </c>
      <c r="S1093" s="21" t="str">
        <f>IF(T_Channel[[#This Row],[Check]]&lt;&gt;"OK","", T_Channel[[#This Row],[ChannelSymbol]] &amp; ".evtx" )</f>
        <v/>
      </c>
      <c r="T1093" s="21" t="str">
        <f>IF(T_Channel[[#This Row],[Check]]&lt;&gt;"OK","", T_Channel[[#This Row],[LogFolder]] &amp; "\" &amp; T_Channel[[#This Row],[LogFile]])</f>
        <v/>
      </c>
      <c r="U1093" s="21" t="str">
        <f>IF(T_Channel[[#This Row],[Safekeeping of logs]]="","",VLOOKUP(T_Channel[[#This Row],[Safekeeping of logs]],T_List_LogMode[],2,FALSE))</f>
        <v/>
      </c>
      <c r="V109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4" spans="2:22" x14ac:dyDescent="0.25">
      <c r="B1094" s="7"/>
      <c r="C1094" s="7"/>
      <c r="D1094" s="7"/>
      <c r="E1094" s="7"/>
      <c r="F1094" s="6"/>
      <c r="G1094" s="6"/>
      <c r="H109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4" s="22"/>
      <c r="J1094" s="7"/>
      <c r="K1094" s="43"/>
      <c r="L109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4" s="27" t="str">
        <f>IF(T_Channel[[#This Row],[ProviderName]]="","",COUNTIF($L$12:$L$9999,T_Channel[[#This Row],[ProviderName]]))</f>
        <v/>
      </c>
      <c r="N1094" s="27" t="str">
        <f>IF(T_Channel[[#This Row],[Query]]="","Empty","Defined")</f>
        <v>Empty</v>
      </c>
      <c r="O109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4" s="21" t="str">
        <f>IF(T_Channel[[#This Row],[Check]]&lt;&gt;"OK","",ReferenceData!$L$5 &amp; "\" &amp; T_Channel[[#This Row],[ChannelNameFolder1]] &amp; "\" &amp; T_Channel[[#This Row],[ChannelNameFolder2]])</f>
        <v/>
      </c>
      <c r="S1094" s="21" t="str">
        <f>IF(T_Channel[[#This Row],[Check]]&lt;&gt;"OK","", T_Channel[[#This Row],[ChannelSymbol]] &amp; ".evtx" )</f>
        <v/>
      </c>
      <c r="T1094" s="21" t="str">
        <f>IF(T_Channel[[#This Row],[Check]]&lt;&gt;"OK","", T_Channel[[#This Row],[LogFolder]] &amp; "\" &amp; T_Channel[[#This Row],[LogFile]])</f>
        <v/>
      </c>
      <c r="U1094" s="21" t="str">
        <f>IF(T_Channel[[#This Row],[Safekeeping of logs]]="","",VLOOKUP(T_Channel[[#This Row],[Safekeeping of logs]],T_List_LogMode[],2,FALSE))</f>
        <v/>
      </c>
      <c r="V109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5" spans="2:22" x14ac:dyDescent="0.25">
      <c r="B1095" s="7"/>
      <c r="C1095" s="7"/>
      <c r="D1095" s="7"/>
      <c r="E1095" s="7"/>
      <c r="F1095" s="6"/>
      <c r="G1095" s="6"/>
      <c r="H109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5" s="22"/>
      <c r="J1095" s="7"/>
      <c r="K1095" s="43"/>
      <c r="L109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5" s="27" t="str">
        <f>IF(T_Channel[[#This Row],[ProviderName]]="","",COUNTIF($L$12:$L$9999,T_Channel[[#This Row],[ProviderName]]))</f>
        <v/>
      </c>
      <c r="N1095" s="27" t="str">
        <f>IF(T_Channel[[#This Row],[Query]]="","Empty","Defined")</f>
        <v>Empty</v>
      </c>
      <c r="O109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5" s="21" t="str">
        <f>IF(T_Channel[[#This Row],[Check]]&lt;&gt;"OK","",ReferenceData!$L$5 &amp; "\" &amp; T_Channel[[#This Row],[ChannelNameFolder1]] &amp; "\" &amp; T_Channel[[#This Row],[ChannelNameFolder2]])</f>
        <v/>
      </c>
      <c r="S1095" s="21" t="str">
        <f>IF(T_Channel[[#This Row],[Check]]&lt;&gt;"OK","", T_Channel[[#This Row],[ChannelSymbol]] &amp; ".evtx" )</f>
        <v/>
      </c>
      <c r="T1095" s="21" t="str">
        <f>IF(T_Channel[[#This Row],[Check]]&lt;&gt;"OK","", T_Channel[[#This Row],[LogFolder]] &amp; "\" &amp; T_Channel[[#This Row],[LogFile]])</f>
        <v/>
      </c>
      <c r="U1095" s="21" t="str">
        <f>IF(T_Channel[[#This Row],[Safekeeping of logs]]="","",VLOOKUP(T_Channel[[#This Row],[Safekeeping of logs]],T_List_LogMode[],2,FALSE))</f>
        <v/>
      </c>
      <c r="V109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6" spans="2:22" x14ac:dyDescent="0.25">
      <c r="B1096" s="7"/>
      <c r="C1096" s="7"/>
      <c r="D1096" s="7"/>
      <c r="E1096" s="7"/>
      <c r="F1096" s="6"/>
      <c r="G1096" s="6"/>
      <c r="H109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6" s="22"/>
      <c r="J1096" s="7"/>
      <c r="K1096" s="43"/>
      <c r="L109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6" s="27" t="str">
        <f>IF(T_Channel[[#This Row],[ProviderName]]="","",COUNTIF($L$12:$L$9999,T_Channel[[#This Row],[ProviderName]]))</f>
        <v/>
      </c>
      <c r="N1096" s="27" t="str">
        <f>IF(T_Channel[[#This Row],[Query]]="","Empty","Defined")</f>
        <v>Empty</v>
      </c>
      <c r="O109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6" s="21" t="str">
        <f>IF(T_Channel[[#This Row],[Check]]&lt;&gt;"OK","",ReferenceData!$L$5 &amp; "\" &amp; T_Channel[[#This Row],[ChannelNameFolder1]] &amp; "\" &amp; T_Channel[[#This Row],[ChannelNameFolder2]])</f>
        <v/>
      </c>
      <c r="S1096" s="21" t="str">
        <f>IF(T_Channel[[#This Row],[Check]]&lt;&gt;"OK","", T_Channel[[#This Row],[ChannelSymbol]] &amp; ".evtx" )</f>
        <v/>
      </c>
      <c r="T1096" s="21" t="str">
        <f>IF(T_Channel[[#This Row],[Check]]&lt;&gt;"OK","", T_Channel[[#This Row],[LogFolder]] &amp; "\" &amp; T_Channel[[#This Row],[LogFile]])</f>
        <v/>
      </c>
      <c r="U1096" s="21" t="str">
        <f>IF(T_Channel[[#This Row],[Safekeeping of logs]]="","",VLOOKUP(T_Channel[[#This Row],[Safekeeping of logs]],T_List_LogMode[],2,FALSE))</f>
        <v/>
      </c>
      <c r="V109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7" spans="2:22" x14ac:dyDescent="0.25">
      <c r="B1097" s="7"/>
      <c r="C1097" s="7"/>
      <c r="D1097" s="7"/>
      <c r="E1097" s="7"/>
      <c r="F1097" s="6"/>
      <c r="G1097" s="6"/>
      <c r="H109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7" s="22"/>
      <c r="J1097" s="7"/>
      <c r="K1097" s="43"/>
      <c r="L109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7" s="27" t="str">
        <f>IF(T_Channel[[#This Row],[ProviderName]]="","",COUNTIF($L$12:$L$9999,T_Channel[[#This Row],[ProviderName]]))</f>
        <v/>
      </c>
      <c r="N1097" s="27" t="str">
        <f>IF(T_Channel[[#This Row],[Query]]="","Empty","Defined")</f>
        <v>Empty</v>
      </c>
      <c r="O109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7" s="21" t="str">
        <f>IF(T_Channel[[#This Row],[Check]]&lt;&gt;"OK","",ReferenceData!$L$5 &amp; "\" &amp; T_Channel[[#This Row],[ChannelNameFolder1]] &amp; "\" &amp; T_Channel[[#This Row],[ChannelNameFolder2]])</f>
        <v/>
      </c>
      <c r="S1097" s="21" t="str">
        <f>IF(T_Channel[[#This Row],[Check]]&lt;&gt;"OK","", T_Channel[[#This Row],[ChannelSymbol]] &amp; ".evtx" )</f>
        <v/>
      </c>
      <c r="T1097" s="21" t="str">
        <f>IF(T_Channel[[#This Row],[Check]]&lt;&gt;"OK","", T_Channel[[#This Row],[LogFolder]] &amp; "\" &amp; T_Channel[[#This Row],[LogFile]])</f>
        <v/>
      </c>
      <c r="U1097" s="21" t="str">
        <f>IF(T_Channel[[#This Row],[Safekeeping of logs]]="","",VLOOKUP(T_Channel[[#This Row],[Safekeeping of logs]],T_List_LogMode[],2,FALSE))</f>
        <v/>
      </c>
      <c r="V109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8" spans="2:22" x14ac:dyDescent="0.25">
      <c r="B1098" s="7"/>
      <c r="C1098" s="7"/>
      <c r="D1098" s="7"/>
      <c r="E1098" s="7"/>
      <c r="F1098" s="6"/>
      <c r="G1098" s="6"/>
      <c r="H109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8" s="22"/>
      <c r="J1098" s="7"/>
      <c r="K1098" s="43"/>
      <c r="L109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8" s="27" t="str">
        <f>IF(T_Channel[[#This Row],[ProviderName]]="","",COUNTIF($L$12:$L$9999,T_Channel[[#This Row],[ProviderName]]))</f>
        <v/>
      </c>
      <c r="N1098" s="27" t="str">
        <f>IF(T_Channel[[#This Row],[Query]]="","Empty","Defined")</f>
        <v>Empty</v>
      </c>
      <c r="O109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8" s="21" t="str">
        <f>IF(T_Channel[[#This Row],[Check]]&lt;&gt;"OK","",ReferenceData!$L$5 &amp; "\" &amp; T_Channel[[#This Row],[ChannelNameFolder1]] &amp; "\" &amp; T_Channel[[#This Row],[ChannelNameFolder2]])</f>
        <v/>
      </c>
      <c r="S1098" s="21" t="str">
        <f>IF(T_Channel[[#This Row],[Check]]&lt;&gt;"OK","", T_Channel[[#This Row],[ChannelSymbol]] &amp; ".evtx" )</f>
        <v/>
      </c>
      <c r="T1098" s="21" t="str">
        <f>IF(T_Channel[[#This Row],[Check]]&lt;&gt;"OK","", T_Channel[[#This Row],[LogFolder]] &amp; "\" &amp; T_Channel[[#This Row],[LogFile]])</f>
        <v/>
      </c>
      <c r="U1098" s="21" t="str">
        <f>IF(T_Channel[[#This Row],[Safekeeping of logs]]="","",VLOOKUP(T_Channel[[#This Row],[Safekeeping of logs]],T_List_LogMode[],2,FALSE))</f>
        <v/>
      </c>
      <c r="V109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099" spans="2:22" x14ac:dyDescent="0.25">
      <c r="B1099" s="7"/>
      <c r="C1099" s="7"/>
      <c r="D1099" s="7"/>
      <c r="E1099" s="7"/>
      <c r="F1099" s="6"/>
      <c r="G1099" s="6"/>
      <c r="H109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099" s="22"/>
      <c r="J1099" s="7"/>
      <c r="K1099" s="43"/>
      <c r="L109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099" s="27" t="str">
        <f>IF(T_Channel[[#This Row],[ProviderName]]="","",COUNTIF($L$12:$L$9999,T_Channel[[#This Row],[ProviderName]]))</f>
        <v/>
      </c>
      <c r="N1099" s="27" t="str">
        <f>IF(T_Channel[[#This Row],[Query]]="","Empty","Defined")</f>
        <v>Empty</v>
      </c>
      <c r="O109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09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09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099" s="21" t="str">
        <f>IF(T_Channel[[#This Row],[Check]]&lt;&gt;"OK","",ReferenceData!$L$5 &amp; "\" &amp; T_Channel[[#This Row],[ChannelNameFolder1]] &amp; "\" &amp; T_Channel[[#This Row],[ChannelNameFolder2]])</f>
        <v/>
      </c>
      <c r="S1099" s="21" t="str">
        <f>IF(T_Channel[[#This Row],[Check]]&lt;&gt;"OK","", T_Channel[[#This Row],[ChannelSymbol]] &amp; ".evtx" )</f>
        <v/>
      </c>
      <c r="T1099" s="21" t="str">
        <f>IF(T_Channel[[#This Row],[Check]]&lt;&gt;"OK","", T_Channel[[#This Row],[LogFolder]] &amp; "\" &amp; T_Channel[[#This Row],[LogFile]])</f>
        <v/>
      </c>
      <c r="U1099" s="21" t="str">
        <f>IF(T_Channel[[#This Row],[Safekeeping of logs]]="","",VLOOKUP(T_Channel[[#This Row],[Safekeeping of logs]],T_List_LogMode[],2,FALSE))</f>
        <v/>
      </c>
      <c r="V109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0" spans="2:22" x14ac:dyDescent="0.25">
      <c r="B1100" s="7"/>
      <c r="C1100" s="7"/>
      <c r="D1100" s="7"/>
      <c r="E1100" s="7"/>
      <c r="F1100" s="6"/>
      <c r="G1100" s="6"/>
      <c r="H110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0" s="22"/>
      <c r="J1100" s="7"/>
      <c r="K1100" s="43"/>
      <c r="L110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0" s="27" t="str">
        <f>IF(T_Channel[[#This Row],[ProviderName]]="","",COUNTIF($L$12:$L$9999,T_Channel[[#This Row],[ProviderName]]))</f>
        <v/>
      </c>
      <c r="N1100" s="27" t="str">
        <f>IF(T_Channel[[#This Row],[Query]]="","Empty","Defined")</f>
        <v>Empty</v>
      </c>
      <c r="O110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0" s="21" t="str">
        <f>IF(T_Channel[[#This Row],[Check]]&lt;&gt;"OK","",ReferenceData!$L$5 &amp; "\" &amp; T_Channel[[#This Row],[ChannelNameFolder1]] &amp; "\" &amp; T_Channel[[#This Row],[ChannelNameFolder2]])</f>
        <v/>
      </c>
      <c r="S1100" s="21" t="str">
        <f>IF(T_Channel[[#This Row],[Check]]&lt;&gt;"OK","", T_Channel[[#This Row],[ChannelSymbol]] &amp; ".evtx" )</f>
        <v/>
      </c>
      <c r="T1100" s="21" t="str">
        <f>IF(T_Channel[[#This Row],[Check]]&lt;&gt;"OK","", T_Channel[[#This Row],[LogFolder]] &amp; "\" &amp; T_Channel[[#This Row],[LogFile]])</f>
        <v/>
      </c>
      <c r="U1100" s="21" t="str">
        <f>IF(T_Channel[[#This Row],[Safekeeping of logs]]="","",VLOOKUP(T_Channel[[#This Row],[Safekeeping of logs]],T_List_LogMode[],2,FALSE))</f>
        <v/>
      </c>
      <c r="V110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1" spans="2:22" x14ac:dyDescent="0.25">
      <c r="B1101" s="7"/>
      <c r="C1101" s="7"/>
      <c r="D1101" s="7"/>
      <c r="E1101" s="7"/>
      <c r="F1101" s="6"/>
      <c r="G1101" s="6"/>
      <c r="H110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1" s="22"/>
      <c r="J1101" s="7"/>
      <c r="K1101" s="43"/>
      <c r="L110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1" s="27" t="str">
        <f>IF(T_Channel[[#This Row],[ProviderName]]="","",COUNTIF($L$12:$L$9999,T_Channel[[#This Row],[ProviderName]]))</f>
        <v/>
      </c>
      <c r="N1101" s="27" t="str">
        <f>IF(T_Channel[[#This Row],[Query]]="","Empty","Defined")</f>
        <v>Empty</v>
      </c>
      <c r="O110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1" s="21" t="str">
        <f>IF(T_Channel[[#This Row],[Check]]&lt;&gt;"OK","",ReferenceData!$L$5 &amp; "\" &amp; T_Channel[[#This Row],[ChannelNameFolder1]] &amp; "\" &amp; T_Channel[[#This Row],[ChannelNameFolder2]])</f>
        <v/>
      </c>
      <c r="S1101" s="21" t="str">
        <f>IF(T_Channel[[#This Row],[Check]]&lt;&gt;"OK","", T_Channel[[#This Row],[ChannelSymbol]] &amp; ".evtx" )</f>
        <v/>
      </c>
      <c r="T1101" s="21" t="str">
        <f>IF(T_Channel[[#This Row],[Check]]&lt;&gt;"OK","", T_Channel[[#This Row],[LogFolder]] &amp; "\" &amp; T_Channel[[#This Row],[LogFile]])</f>
        <v/>
      </c>
      <c r="U1101" s="21" t="str">
        <f>IF(T_Channel[[#This Row],[Safekeeping of logs]]="","",VLOOKUP(T_Channel[[#This Row],[Safekeeping of logs]],T_List_LogMode[],2,FALSE))</f>
        <v/>
      </c>
      <c r="V110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2" spans="2:22" x14ac:dyDescent="0.25">
      <c r="B1102" s="7"/>
      <c r="C1102" s="7"/>
      <c r="D1102" s="7"/>
      <c r="E1102" s="7"/>
      <c r="F1102" s="6"/>
      <c r="G1102" s="6"/>
      <c r="H110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2" s="22"/>
      <c r="J1102" s="7"/>
      <c r="K1102" s="43"/>
      <c r="L110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2" s="27" t="str">
        <f>IF(T_Channel[[#This Row],[ProviderName]]="","",COUNTIF($L$12:$L$9999,T_Channel[[#This Row],[ProviderName]]))</f>
        <v/>
      </c>
      <c r="N1102" s="27" t="str">
        <f>IF(T_Channel[[#This Row],[Query]]="","Empty","Defined")</f>
        <v>Empty</v>
      </c>
      <c r="O110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2" s="21" t="str">
        <f>IF(T_Channel[[#This Row],[Check]]&lt;&gt;"OK","",ReferenceData!$L$5 &amp; "\" &amp; T_Channel[[#This Row],[ChannelNameFolder1]] &amp; "\" &amp; T_Channel[[#This Row],[ChannelNameFolder2]])</f>
        <v/>
      </c>
      <c r="S1102" s="21" t="str">
        <f>IF(T_Channel[[#This Row],[Check]]&lt;&gt;"OK","", T_Channel[[#This Row],[ChannelSymbol]] &amp; ".evtx" )</f>
        <v/>
      </c>
      <c r="T1102" s="21" t="str">
        <f>IF(T_Channel[[#This Row],[Check]]&lt;&gt;"OK","", T_Channel[[#This Row],[LogFolder]] &amp; "\" &amp; T_Channel[[#This Row],[LogFile]])</f>
        <v/>
      </c>
      <c r="U1102" s="21" t="str">
        <f>IF(T_Channel[[#This Row],[Safekeeping of logs]]="","",VLOOKUP(T_Channel[[#This Row],[Safekeeping of logs]],T_List_LogMode[],2,FALSE))</f>
        <v/>
      </c>
      <c r="V110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3" spans="2:22" x14ac:dyDescent="0.25">
      <c r="B1103" s="7"/>
      <c r="C1103" s="7"/>
      <c r="D1103" s="7"/>
      <c r="E1103" s="7"/>
      <c r="F1103" s="6"/>
      <c r="G1103" s="6"/>
      <c r="H110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3" s="22"/>
      <c r="J1103" s="7"/>
      <c r="K1103" s="43"/>
      <c r="L110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3" s="27" t="str">
        <f>IF(T_Channel[[#This Row],[ProviderName]]="","",COUNTIF($L$12:$L$9999,T_Channel[[#This Row],[ProviderName]]))</f>
        <v/>
      </c>
      <c r="N1103" s="27" t="str">
        <f>IF(T_Channel[[#This Row],[Query]]="","Empty","Defined")</f>
        <v>Empty</v>
      </c>
      <c r="O110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3" s="21" t="str">
        <f>IF(T_Channel[[#This Row],[Check]]&lt;&gt;"OK","",ReferenceData!$L$5 &amp; "\" &amp; T_Channel[[#This Row],[ChannelNameFolder1]] &amp; "\" &amp; T_Channel[[#This Row],[ChannelNameFolder2]])</f>
        <v/>
      </c>
      <c r="S1103" s="21" t="str">
        <f>IF(T_Channel[[#This Row],[Check]]&lt;&gt;"OK","", T_Channel[[#This Row],[ChannelSymbol]] &amp; ".evtx" )</f>
        <v/>
      </c>
      <c r="T1103" s="21" t="str">
        <f>IF(T_Channel[[#This Row],[Check]]&lt;&gt;"OK","", T_Channel[[#This Row],[LogFolder]] &amp; "\" &amp; T_Channel[[#This Row],[LogFile]])</f>
        <v/>
      </c>
      <c r="U1103" s="21" t="str">
        <f>IF(T_Channel[[#This Row],[Safekeeping of logs]]="","",VLOOKUP(T_Channel[[#This Row],[Safekeeping of logs]],T_List_LogMode[],2,FALSE))</f>
        <v/>
      </c>
      <c r="V110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4" spans="2:22" x14ac:dyDescent="0.25">
      <c r="B1104" s="7"/>
      <c r="C1104" s="7"/>
      <c r="D1104" s="7"/>
      <c r="E1104" s="7"/>
      <c r="F1104" s="6"/>
      <c r="G1104" s="6"/>
      <c r="H110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4" s="22"/>
      <c r="J1104" s="7"/>
      <c r="K1104" s="43"/>
      <c r="L110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4" s="27" t="str">
        <f>IF(T_Channel[[#This Row],[ProviderName]]="","",COUNTIF($L$12:$L$9999,T_Channel[[#This Row],[ProviderName]]))</f>
        <v/>
      </c>
      <c r="N1104" s="27" t="str">
        <f>IF(T_Channel[[#This Row],[Query]]="","Empty","Defined")</f>
        <v>Empty</v>
      </c>
      <c r="O110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4" s="21" t="str">
        <f>IF(T_Channel[[#This Row],[Check]]&lt;&gt;"OK","",ReferenceData!$L$5 &amp; "\" &amp; T_Channel[[#This Row],[ChannelNameFolder1]] &amp; "\" &amp; T_Channel[[#This Row],[ChannelNameFolder2]])</f>
        <v/>
      </c>
      <c r="S1104" s="21" t="str">
        <f>IF(T_Channel[[#This Row],[Check]]&lt;&gt;"OK","", T_Channel[[#This Row],[ChannelSymbol]] &amp; ".evtx" )</f>
        <v/>
      </c>
      <c r="T1104" s="21" t="str">
        <f>IF(T_Channel[[#This Row],[Check]]&lt;&gt;"OK","", T_Channel[[#This Row],[LogFolder]] &amp; "\" &amp; T_Channel[[#This Row],[LogFile]])</f>
        <v/>
      </c>
      <c r="U1104" s="21" t="str">
        <f>IF(T_Channel[[#This Row],[Safekeeping of logs]]="","",VLOOKUP(T_Channel[[#This Row],[Safekeeping of logs]],T_List_LogMode[],2,FALSE))</f>
        <v/>
      </c>
      <c r="V110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5" spans="2:22" x14ac:dyDescent="0.25">
      <c r="B1105" s="7"/>
      <c r="C1105" s="7"/>
      <c r="D1105" s="7"/>
      <c r="E1105" s="7"/>
      <c r="F1105" s="6"/>
      <c r="G1105" s="6"/>
      <c r="H110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5" s="22"/>
      <c r="J1105" s="7"/>
      <c r="K1105" s="43"/>
      <c r="L110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5" s="27" t="str">
        <f>IF(T_Channel[[#This Row],[ProviderName]]="","",COUNTIF($L$12:$L$9999,T_Channel[[#This Row],[ProviderName]]))</f>
        <v/>
      </c>
      <c r="N1105" s="27" t="str">
        <f>IF(T_Channel[[#This Row],[Query]]="","Empty","Defined")</f>
        <v>Empty</v>
      </c>
      <c r="O110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5" s="21" t="str">
        <f>IF(T_Channel[[#This Row],[Check]]&lt;&gt;"OK","",ReferenceData!$L$5 &amp; "\" &amp; T_Channel[[#This Row],[ChannelNameFolder1]] &amp; "\" &amp; T_Channel[[#This Row],[ChannelNameFolder2]])</f>
        <v/>
      </c>
      <c r="S1105" s="21" t="str">
        <f>IF(T_Channel[[#This Row],[Check]]&lt;&gt;"OK","", T_Channel[[#This Row],[ChannelSymbol]] &amp; ".evtx" )</f>
        <v/>
      </c>
      <c r="T1105" s="21" t="str">
        <f>IF(T_Channel[[#This Row],[Check]]&lt;&gt;"OK","", T_Channel[[#This Row],[LogFolder]] &amp; "\" &amp; T_Channel[[#This Row],[LogFile]])</f>
        <v/>
      </c>
      <c r="U1105" s="21" t="str">
        <f>IF(T_Channel[[#This Row],[Safekeeping of logs]]="","",VLOOKUP(T_Channel[[#This Row],[Safekeeping of logs]],T_List_LogMode[],2,FALSE))</f>
        <v/>
      </c>
      <c r="V110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6" spans="2:22" x14ac:dyDescent="0.25">
      <c r="B1106" s="7"/>
      <c r="C1106" s="7"/>
      <c r="D1106" s="7"/>
      <c r="E1106" s="7"/>
      <c r="F1106" s="6"/>
      <c r="G1106" s="6"/>
      <c r="H110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6" s="22"/>
      <c r="J1106" s="7"/>
      <c r="K1106" s="43"/>
      <c r="L110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6" s="27" t="str">
        <f>IF(T_Channel[[#This Row],[ProviderName]]="","",COUNTIF($L$12:$L$9999,T_Channel[[#This Row],[ProviderName]]))</f>
        <v/>
      </c>
      <c r="N1106" s="27" t="str">
        <f>IF(T_Channel[[#This Row],[Query]]="","Empty","Defined")</f>
        <v>Empty</v>
      </c>
      <c r="O110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6" s="21" t="str">
        <f>IF(T_Channel[[#This Row],[Check]]&lt;&gt;"OK","",ReferenceData!$L$5 &amp; "\" &amp; T_Channel[[#This Row],[ChannelNameFolder1]] &amp; "\" &amp; T_Channel[[#This Row],[ChannelNameFolder2]])</f>
        <v/>
      </c>
      <c r="S1106" s="21" t="str">
        <f>IF(T_Channel[[#This Row],[Check]]&lt;&gt;"OK","", T_Channel[[#This Row],[ChannelSymbol]] &amp; ".evtx" )</f>
        <v/>
      </c>
      <c r="T1106" s="21" t="str">
        <f>IF(T_Channel[[#This Row],[Check]]&lt;&gt;"OK","", T_Channel[[#This Row],[LogFolder]] &amp; "\" &amp; T_Channel[[#This Row],[LogFile]])</f>
        <v/>
      </c>
      <c r="U1106" s="21" t="str">
        <f>IF(T_Channel[[#This Row],[Safekeeping of logs]]="","",VLOOKUP(T_Channel[[#This Row],[Safekeeping of logs]],T_List_LogMode[],2,FALSE))</f>
        <v/>
      </c>
      <c r="V110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7" spans="2:22" x14ac:dyDescent="0.25">
      <c r="B1107" s="7"/>
      <c r="C1107" s="7"/>
      <c r="D1107" s="7"/>
      <c r="E1107" s="7"/>
      <c r="F1107" s="6"/>
      <c r="G1107" s="6"/>
      <c r="H110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7" s="22"/>
      <c r="J1107" s="7"/>
      <c r="K1107" s="43"/>
      <c r="L110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7" s="27" t="str">
        <f>IF(T_Channel[[#This Row],[ProviderName]]="","",COUNTIF($L$12:$L$9999,T_Channel[[#This Row],[ProviderName]]))</f>
        <v/>
      </c>
      <c r="N1107" s="27" t="str">
        <f>IF(T_Channel[[#This Row],[Query]]="","Empty","Defined")</f>
        <v>Empty</v>
      </c>
      <c r="O110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7" s="21" t="str">
        <f>IF(T_Channel[[#This Row],[Check]]&lt;&gt;"OK","",ReferenceData!$L$5 &amp; "\" &amp; T_Channel[[#This Row],[ChannelNameFolder1]] &amp; "\" &amp; T_Channel[[#This Row],[ChannelNameFolder2]])</f>
        <v/>
      </c>
      <c r="S1107" s="21" t="str">
        <f>IF(T_Channel[[#This Row],[Check]]&lt;&gt;"OK","", T_Channel[[#This Row],[ChannelSymbol]] &amp; ".evtx" )</f>
        <v/>
      </c>
      <c r="T1107" s="21" t="str">
        <f>IF(T_Channel[[#This Row],[Check]]&lt;&gt;"OK","", T_Channel[[#This Row],[LogFolder]] &amp; "\" &amp; T_Channel[[#This Row],[LogFile]])</f>
        <v/>
      </c>
      <c r="U1107" s="21" t="str">
        <f>IF(T_Channel[[#This Row],[Safekeeping of logs]]="","",VLOOKUP(T_Channel[[#This Row],[Safekeeping of logs]],T_List_LogMode[],2,FALSE))</f>
        <v/>
      </c>
      <c r="V110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8" spans="2:22" x14ac:dyDescent="0.25">
      <c r="B1108" s="7"/>
      <c r="C1108" s="7"/>
      <c r="D1108" s="7"/>
      <c r="E1108" s="7"/>
      <c r="F1108" s="6"/>
      <c r="G1108" s="6"/>
      <c r="H110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8" s="22"/>
      <c r="J1108" s="7"/>
      <c r="K1108" s="43"/>
      <c r="L110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8" s="27" t="str">
        <f>IF(T_Channel[[#This Row],[ProviderName]]="","",COUNTIF($L$12:$L$9999,T_Channel[[#This Row],[ProviderName]]))</f>
        <v/>
      </c>
      <c r="N1108" s="27" t="str">
        <f>IF(T_Channel[[#This Row],[Query]]="","Empty","Defined")</f>
        <v>Empty</v>
      </c>
      <c r="O110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8" s="21" t="str">
        <f>IF(T_Channel[[#This Row],[Check]]&lt;&gt;"OK","",ReferenceData!$L$5 &amp; "\" &amp; T_Channel[[#This Row],[ChannelNameFolder1]] &amp; "\" &amp; T_Channel[[#This Row],[ChannelNameFolder2]])</f>
        <v/>
      </c>
      <c r="S1108" s="21" t="str">
        <f>IF(T_Channel[[#This Row],[Check]]&lt;&gt;"OK","", T_Channel[[#This Row],[ChannelSymbol]] &amp; ".evtx" )</f>
        <v/>
      </c>
      <c r="T1108" s="21" t="str">
        <f>IF(T_Channel[[#This Row],[Check]]&lt;&gt;"OK","", T_Channel[[#This Row],[LogFolder]] &amp; "\" &amp; T_Channel[[#This Row],[LogFile]])</f>
        <v/>
      </c>
      <c r="U1108" s="21" t="str">
        <f>IF(T_Channel[[#This Row],[Safekeeping of logs]]="","",VLOOKUP(T_Channel[[#This Row],[Safekeeping of logs]],T_List_LogMode[],2,FALSE))</f>
        <v/>
      </c>
      <c r="V110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09" spans="2:22" x14ac:dyDescent="0.25">
      <c r="B1109" s="7"/>
      <c r="C1109" s="7"/>
      <c r="D1109" s="7"/>
      <c r="E1109" s="7"/>
      <c r="F1109" s="6"/>
      <c r="G1109" s="6"/>
      <c r="H110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09" s="22"/>
      <c r="J1109" s="7"/>
      <c r="K1109" s="43"/>
      <c r="L110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09" s="27" t="str">
        <f>IF(T_Channel[[#This Row],[ProviderName]]="","",COUNTIF($L$12:$L$9999,T_Channel[[#This Row],[ProviderName]]))</f>
        <v/>
      </c>
      <c r="N1109" s="27" t="str">
        <f>IF(T_Channel[[#This Row],[Query]]="","Empty","Defined")</f>
        <v>Empty</v>
      </c>
      <c r="O110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0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0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09" s="21" t="str">
        <f>IF(T_Channel[[#This Row],[Check]]&lt;&gt;"OK","",ReferenceData!$L$5 &amp; "\" &amp; T_Channel[[#This Row],[ChannelNameFolder1]] &amp; "\" &amp; T_Channel[[#This Row],[ChannelNameFolder2]])</f>
        <v/>
      </c>
      <c r="S1109" s="21" t="str">
        <f>IF(T_Channel[[#This Row],[Check]]&lt;&gt;"OK","", T_Channel[[#This Row],[ChannelSymbol]] &amp; ".evtx" )</f>
        <v/>
      </c>
      <c r="T1109" s="21" t="str">
        <f>IF(T_Channel[[#This Row],[Check]]&lt;&gt;"OK","", T_Channel[[#This Row],[LogFolder]] &amp; "\" &amp; T_Channel[[#This Row],[LogFile]])</f>
        <v/>
      </c>
      <c r="U1109" s="21" t="str">
        <f>IF(T_Channel[[#This Row],[Safekeeping of logs]]="","",VLOOKUP(T_Channel[[#This Row],[Safekeeping of logs]],T_List_LogMode[],2,FALSE))</f>
        <v/>
      </c>
      <c r="V110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0" spans="2:22" x14ac:dyDescent="0.25">
      <c r="B1110" s="7"/>
      <c r="C1110" s="7"/>
      <c r="D1110" s="7"/>
      <c r="E1110" s="7"/>
      <c r="F1110" s="6"/>
      <c r="G1110" s="6"/>
      <c r="H111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0" s="22"/>
      <c r="J1110" s="7"/>
      <c r="K1110" s="43"/>
      <c r="L111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0" s="27" t="str">
        <f>IF(T_Channel[[#This Row],[ProviderName]]="","",COUNTIF($L$12:$L$9999,T_Channel[[#This Row],[ProviderName]]))</f>
        <v/>
      </c>
      <c r="N1110" s="27" t="str">
        <f>IF(T_Channel[[#This Row],[Query]]="","Empty","Defined")</f>
        <v>Empty</v>
      </c>
      <c r="O111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0" s="21" t="str">
        <f>IF(T_Channel[[#This Row],[Check]]&lt;&gt;"OK","",ReferenceData!$L$5 &amp; "\" &amp; T_Channel[[#This Row],[ChannelNameFolder1]] &amp; "\" &amp; T_Channel[[#This Row],[ChannelNameFolder2]])</f>
        <v/>
      </c>
      <c r="S1110" s="21" t="str">
        <f>IF(T_Channel[[#This Row],[Check]]&lt;&gt;"OK","", T_Channel[[#This Row],[ChannelSymbol]] &amp; ".evtx" )</f>
        <v/>
      </c>
      <c r="T1110" s="21" t="str">
        <f>IF(T_Channel[[#This Row],[Check]]&lt;&gt;"OK","", T_Channel[[#This Row],[LogFolder]] &amp; "\" &amp; T_Channel[[#This Row],[LogFile]])</f>
        <v/>
      </c>
      <c r="U1110" s="21" t="str">
        <f>IF(T_Channel[[#This Row],[Safekeeping of logs]]="","",VLOOKUP(T_Channel[[#This Row],[Safekeeping of logs]],T_List_LogMode[],2,FALSE))</f>
        <v/>
      </c>
      <c r="V111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1" spans="2:22" x14ac:dyDescent="0.25">
      <c r="B1111" s="7"/>
      <c r="C1111" s="7"/>
      <c r="D1111" s="7"/>
      <c r="E1111" s="7"/>
      <c r="F1111" s="6"/>
      <c r="G1111" s="6"/>
      <c r="H111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1" s="22"/>
      <c r="J1111" s="7"/>
      <c r="K1111" s="43"/>
      <c r="L111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1" s="27" t="str">
        <f>IF(T_Channel[[#This Row],[ProviderName]]="","",COUNTIF($L$12:$L$9999,T_Channel[[#This Row],[ProviderName]]))</f>
        <v/>
      </c>
      <c r="N1111" s="27" t="str">
        <f>IF(T_Channel[[#This Row],[Query]]="","Empty","Defined")</f>
        <v>Empty</v>
      </c>
      <c r="O111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1" s="21" t="str">
        <f>IF(T_Channel[[#This Row],[Check]]&lt;&gt;"OK","",ReferenceData!$L$5 &amp; "\" &amp; T_Channel[[#This Row],[ChannelNameFolder1]] &amp; "\" &amp; T_Channel[[#This Row],[ChannelNameFolder2]])</f>
        <v/>
      </c>
      <c r="S1111" s="21" t="str">
        <f>IF(T_Channel[[#This Row],[Check]]&lt;&gt;"OK","", T_Channel[[#This Row],[ChannelSymbol]] &amp; ".evtx" )</f>
        <v/>
      </c>
      <c r="T1111" s="21" t="str">
        <f>IF(T_Channel[[#This Row],[Check]]&lt;&gt;"OK","", T_Channel[[#This Row],[LogFolder]] &amp; "\" &amp; T_Channel[[#This Row],[LogFile]])</f>
        <v/>
      </c>
      <c r="U1111" s="21" t="str">
        <f>IF(T_Channel[[#This Row],[Safekeeping of logs]]="","",VLOOKUP(T_Channel[[#This Row],[Safekeeping of logs]],T_List_LogMode[],2,FALSE))</f>
        <v/>
      </c>
      <c r="V111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2" spans="2:22" x14ac:dyDescent="0.25">
      <c r="B1112" s="7"/>
      <c r="C1112" s="7"/>
      <c r="D1112" s="7"/>
      <c r="E1112" s="7"/>
      <c r="F1112" s="6"/>
      <c r="G1112" s="6"/>
      <c r="H111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2" s="22"/>
      <c r="J1112" s="7"/>
      <c r="K1112" s="43"/>
      <c r="L111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2" s="27" t="str">
        <f>IF(T_Channel[[#This Row],[ProviderName]]="","",COUNTIF($L$12:$L$9999,T_Channel[[#This Row],[ProviderName]]))</f>
        <v/>
      </c>
      <c r="N1112" s="27" t="str">
        <f>IF(T_Channel[[#This Row],[Query]]="","Empty","Defined")</f>
        <v>Empty</v>
      </c>
      <c r="O111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2" s="21" t="str">
        <f>IF(T_Channel[[#This Row],[Check]]&lt;&gt;"OK","",ReferenceData!$L$5 &amp; "\" &amp; T_Channel[[#This Row],[ChannelNameFolder1]] &amp; "\" &amp; T_Channel[[#This Row],[ChannelNameFolder2]])</f>
        <v/>
      </c>
      <c r="S1112" s="21" t="str">
        <f>IF(T_Channel[[#This Row],[Check]]&lt;&gt;"OK","", T_Channel[[#This Row],[ChannelSymbol]] &amp; ".evtx" )</f>
        <v/>
      </c>
      <c r="T1112" s="21" t="str">
        <f>IF(T_Channel[[#This Row],[Check]]&lt;&gt;"OK","", T_Channel[[#This Row],[LogFolder]] &amp; "\" &amp; T_Channel[[#This Row],[LogFile]])</f>
        <v/>
      </c>
      <c r="U1112" s="21" t="str">
        <f>IF(T_Channel[[#This Row],[Safekeeping of logs]]="","",VLOOKUP(T_Channel[[#This Row],[Safekeeping of logs]],T_List_LogMode[],2,FALSE))</f>
        <v/>
      </c>
      <c r="V111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3" spans="2:22" x14ac:dyDescent="0.25">
      <c r="B1113" s="7"/>
      <c r="C1113" s="7"/>
      <c r="D1113" s="7"/>
      <c r="E1113" s="7"/>
      <c r="F1113" s="6"/>
      <c r="G1113" s="6"/>
      <c r="H111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3" s="22"/>
      <c r="J1113" s="7"/>
      <c r="K1113" s="43"/>
      <c r="L111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3" s="27" t="str">
        <f>IF(T_Channel[[#This Row],[ProviderName]]="","",COUNTIF($L$12:$L$9999,T_Channel[[#This Row],[ProviderName]]))</f>
        <v/>
      </c>
      <c r="N1113" s="27" t="str">
        <f>IF(T_Channel[[#This Row],[Query]]="","Empty","Defined")</f>
        <v>Empty</v>
      </c>
      <c r="O111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3" s="21" t="str">
        <f>IF(T_Channel[[#This Row],[Check]]&lt;&gt;"OK","",ReferenceData!$L$5 &amp; "\" &amp; T_Channel[[#This Row],[ChannelNameFolder1]] &amp; "\" &amp; T_Channel[[#This Row],[ChannelNameFolder2]])</f>
        <v/>
      </c>
      <c r="S1113" s="21" t="str">
        <f>IF(T_Channel[[#This Row],[Check]]&lt;&gt;"OK","", T_Channel[[#This Row],[ChannelSymbol]] &amp; ".evtx" )</f>
        <v/>
      </c>
      <c r="T1113" s="21" t="str">
        <f>IF(T_Channel[[#This Row],[Check]]&lt;&gt;"OK","", T_Channel[[#This Row],[LogFolder]] &amp; "\" &amp; T_Channel[[#This Row],[LogFile]])</f>
        <v/>
      </c>
      <c r="U1113" s="21" t="str">
        <f>IF(T_Channel[[#This Row],[Safekeeping of logs]]="","",VLOOKUP(T_Channel[[#This Row],[Safekeeping of logs]],T_List_LogMode[],2,FALSE))</f>
        <v/>
      </c>
      <c r="V111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4" spans="2:22" x14ac:dyDescent="0.25">
      <c r="B1114" s="7"/>
      <c r="C1114" s="7"/>
      <c r="D1114" s="7"/>
      <c r="E1114" s="7"/>
      <c r="F1114" s="6"/>
      <c r="G1114" s="6"/>
      <c r="H111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4" s="22"/>
      <c r="J1114" s="7"/>
      <c r="K1114" s="43"/>
      <c r="L111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4" s="27" t="str">
        <f>IF(T_Channel[[#This Row],[ProviderName]]="","",COUNTIF($L$12:$L$9999,T_Channel[[#This Row],[ProviderName]]))</f>
        <v/>
      </c>
      <c r="N1114" s="27" t="str">
        <f>IF(T_Channel[[#This Row],[Query]]="","Empty","Defined")</f>
        <v>Empty</v>
      </c>
      <c r="O111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4" s="21" t="str">
        <f>IF(T_Channel[[#This Row],[Check]]&lt;&gt;"OK","",ReferenceData!$L$5 &amp; "\" &amp; T_Channel[[#This Row],[ChannelNameFolder1]] &amp; "\" &amp; T_Channel[[#This Row],[ChannelNameFolder2]])</f>
        <v/>
      </c>
      <c r="S1114" s="21" t="str">
        <f>IF(T_Channel[[#This Row],[Check]]&lt;&gt;"OK","", T_Channel[[#This Row],[ChannelSymbol]] &amp; ".evtx" )</f>
        <v/>
      </c>
      <c r="T1114" s="21" t="str">
        <f>IF(T_Channel[[#This Row],[Check]]&lt;&gt;"OK","", T_Channel[[#This Row],[LogFolder]] &amp; "\" &amp; T_Channel[[#This Row],[LogFile]])</f>
        <v/>
      </c>
      <c r="U1114" s="21" t="str">
        <f>IF(T_Channel[[#This Row],[Safekeeping of logs]]="","",VLOOKUP(T_Channel[[#This Row],[Safekeeping of logs]],T_List_LogMode[],2,FALSE))</f>
        <v/>
      </c>
      <c r="V111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5" spans="2:22" x14ac:dyDescent="0.25">
      <c r="B1115" s="7"/>
      <c r="C1115" s="7"/>
      <c r="D1115" s="7"/>
      <c r="E1115" s="7"/>
      <c r="F1115" s="6"/>
      <c r="G1115" s="6"/>
      <c r="H111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5" s="22"/>
      <c r="J1115" s="7"/>
      <c r="K1115" s="43"/>
      <c r="L111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5" s="27" t="str">
        <f>IF(T_Channel[[#This Row],[ProviderName]]="","",COUNTIF($L$12:$L$9999,T_Channel[[#This Row],[ProviderName]]))</f>
        <v/>
      </c>
      <c r="N1115" s="27" t="str">
        <f>IF(T_Channel[[#This Row],[Query]]="","Empty","Defined")</f>
        <v>Empty</v>
      </c>
      <c r="O111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5" s="21" t="str">
        <f>IF(T_Channel[[#This Row],[Check]]&lt;&gt;"OK","",ReferenceData!$L$5 &amp; "\" &amp; T_Channel[[#This Row],[ChannelNameFolder1]] &amp; "\" &amp; T_Channel[[#This Row],[ChannelNameFolder2]])</f>
        <v/>
      </c>
      <c r="S1115" s="21" t="str">
        <f>IF(T_Channel[[#This Row],[Check]]&lt;&gt;"OK","", T_Channel[[#This Row],[ChannelSymbol]] &amp; ".evtx" )</f>
        <v/>
      </c>
      <c r="T1115" s="21" t="str">
        <f>IF(T_Channel[[#This Row],[Check]]&lt;&gt;"OK","", T_Channel[[#This Row],[LogFolder]] &amp; "\" &amp; T_Channel[[#This Row],[LogFile]])</f>
        <v/>
      </c>
      <c r="U1115" s="21" t="str">
        <f>IF(T_Channel[[#This Row],[Safekeeping of logs]]="","",VLOOKUP(T_Channel[[#This Row],[Safekeeping of logs]],T_List_LogMode[],2,FALSE))</f>
        <v/>
      </c>
      <c r="V111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6" spans="2:22" x14ac:dyDescent="0.25">
      <c r="B1116" s="7"/>
      <c r="C1116" s="7"/>
      <c r="D1116" s="7"/>
      <c r="E1116" s="7"/>
      <c r="F1116" s="6"/>
      <c r="G1116" s="6"/>
      <c r="H111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6" s="22"/>
      <c r="J1116" s="7"/>
      <c r="K1116" s="43"/>
      <c r="L111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6" s="27" t="str">
        <f>IF(T_Channel[[#This Row],[ProviderName]]="","",COUNTIF($L$12:$L$9999,T_Channel[[#This Row],[ProviderName]]))</f>
        <v/>
      </c>
      <c r="N1116" s="27" t="str">
        <f>IF(T_Channel[[#This Row],[Query]]="","Empty","Defined")</f>
        <v>Empty</v>
      </c>
      <c r="O111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6" s="21" t="str">
        <f>IF(T_Channel[[#This Row],[Check]]&lt;&gt;"OK","",ReferenceData!$L$5 &amp; "\" &amp; T_Channel[[#This Row],[ChannelNameFolder1]] &amp; "\" &amp; T_Channel[[#This Row],[ChannelNameFolder2]])</f>
        <v/>
      </c>
      <c r="S1116" s="21" t="str">
        <f>IF(T_Channel[[#This Row],[Check]]&lt;&gt;"OK","", T_Channel[[#This Row],[ChannelSymbol]] &amp; ".evtx" )</f>
        <v/>
      </c>
      <c r="T1116" s="21" t="str">
        <f>IF(T_Channel[[#This Row],[Check]]&lt;&gt;"OK","", T_Channel[[#This Row],[LogFolder]] &amp; "\" &amp; T_Channel[[#This Row],[LogFile]])</f>
        <v/>
      </c>
      <c r="U1116" s="21" t="str">
        <f>IF(T_Channel[[#This Row],[Safekeeping of logs]]="","",VLOOKUP(T_Channel[[#This Row],[Safekeeping of logs]],T_List_LogMode[],2,FALSE))</f>
        <v/>
      </c>
      <c r="V111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7" spans="2:22" x14ac:dyDescent="0.25">
      <c r="B1117" s="7"/>
      <c r="C1117" s="7"/>
      <c r="D1117" s="7"/>
      <c r="E1117" s="7"/>
      <c r="F1117" s="6"/>
      <c r="G1117" s="6"/>
      <c r="H111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7" s="22"/>
      <c r="J1117" s="7"/>
      <c r="K1117" s="43"/>
      <c r="L111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7" s="27" t="str">
        <f>IF(T_Channel[[#This Row],[ProviderName]]="","",COUNTIF($L$12:$L$9999,T_Channel[[#This Row],[ProviderName]]))</f>
        <v/>
      </c>
      <c r="N1117" s="27" t="str">
        <f>IF(T_Channel[[#This Row],[Query]]="","Empty","Defined")</f>
        <v>Empty</v>
      </c>
      <c r="O111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7" s="21" t="str">
        <f>IF(T_Channel[[#This Row],[Check]]&lt;&gt;"OK","",ReferenceData!$L$5 &amp; "\" &amp; T_Channel[[#This Row],[ChannelNameFolder1]] &amp; "\" &amp; T_Channel[[#This Row],[ChannelNameFolder2]])</f>
        <v/>
      </c>
      <c r="S1117" s="21" t="str">
        <f>IF(T_Channel[[#This Row],[Check]]&lt;&gt;"OK","", T_Channel[[#This Row],[ChannelSymbol]] &amp; ".evtx" )</f>
        <v/>
      </c>
      <c r="T1117" s="21" t="str">
        <f>IF(T_Channel[[#This Row],[Check]]&lt;&gt;"OK","", T_Channel[[#This Row],[LogFolder]] &amp; "\" &amp; T_Channel[[#This Row],[LogFile]])</f>
        <v/>
      </c>
      <c r="U1117" s="21" t="str">
        <f>IF(T_Channel[[#This Row],[Safekeeping of logs]]="","",VLOOKUP(T_Channel[[#This Row],[Safekeeping of logs]],T_List_LogMode[],2,FALSE))</f>
        <v/>
      </c>
      <c r="V111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8" spans="2:22" x14ac:dyDescent="0.25">
      <c r="B1118" s="7"/>
      <c r="C1118" s="7"/>
      <c r="D1118" s="7"/>
      <c r="E1118" s="7"/>
      <c r="F1118" s="6"/>
      <c r="G1118" s="6"/>
      <c r="H111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8" s="22"/>
      <c r="J1118" s="7"/>
      <c r="K1118" s="43"/>
      <c r="L111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8" s="27" t="str">
        <f>IF(T_Channel[[#This Row],[ProviderName]]="","",COUNTIF($L$12:$L$9999,T_Channel[[#This Row],[ProviderName]]))</f>
        <v/>
      </c>
      <c r="N1118" s="27" t="str">
        <f>IF(T_Channel[[#This Row],[Query]]="","Empty","Defined")</f>
        <v>Empty</v>
      </c>
      <c r="O111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8" s="21" t="str">
        <f>IF(T_Channel[[#This Row],[Check]]&lt;&gt;"OK","",ReferenceData!$L$5 &amp; "\" &amp; T_Channel[[#This Row],[ChannelNameFolder1]] &amp; "\" &amp; T_Channel[[#This Row],[ChannelNameFolder2]])</f>
        <v/>
      </c>
      <c r="S1118" s="21" t="str">
        <f>IF(T_Channel[[#This Row],[Check]]&lt;&gt;"OK","", T_Channel[[#This Row],[ChannelSymbol]] &amp; ".evtx" )</f>
        <v/>
      </c>
      <c r="T1118" s="21" t="str">
        <f>IF(T_Channel[[#This Row],[Check]]&lt;&gt;"OK","", T_Channel[[#This Row],[LogFolder]] &amp; "\" &amp; T_Channel[[#This Row],[LogFile]])</f>
        <v/>
      </c>
      <c r="U1118" s="21" t="str">
        <f>IF(T_Channel[[#This Row],[Safekeeping of logs]]="","",VLOOKUP(T_Channel[[#This Row],[Safekeeping of logs]],T_List_LogMode[],2,FALSE))</f>
        <v/>
      </c>
      <c r="V111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19" spans="2:22" x14ac:dyDescent="0.25">
      <c r="B1119" s="7"/>
      <c r="C1119" s="7"/>
      <c r="D1119" s="7"/>
      <c r="E1119" s="7"/>
      <c r="F1119" s="6"/>
      <c r="G1119" s="6"/>
      <c r="H111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19" s="22"/>
      <c r="J1119" s="7"/>
      <c r="K1119" s="43"/>
      <c r="L111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19" s="27" t="str">
        <f>IF(T_Channel[[#This Row],[ProviderName]]="","",COUNTIF($L$12:$L$9999,T_Channel[[#This Row],[ProviderName]]))</f>
        <v/>
      </c>
      <c r="N1119" s="27" t="str">
        <f>IF(T_Channel[[#This Row],[Query]]="","Empty","Defined")</f>
        <v>Empty</v>
      </c>
      <c r="O111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1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1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19" s="21" t="str">
        <f>IF(T_Channel[[#This Row],[Check]]&lt;&gt;"OK","",ReferenceData!$L$5 &amp; "\" &amp; T_Channel[[#This Row],[ChannelNameFolder1]] &amp; "\" &amp; T_Channel[[#This Row],[ChannelNameFolder2]])</f>
        <v/>
      </c>
      <c r="S1119" s="21" t="str">
        <f>IF(T_Channel[[#This Row],[Check]]&lt;&gt;"OK","", T_Channel[[#This Row],[ChannelSymbol]] &amp; ".evtx" )</f>
        <v/>
      </c>
      <c r="T1119" s="21" t="str">
        <f>IF(T_Channel[[#This Row],[Check]]&lt;&gt;"OK","", T_Channel[[#This Row],[LogFolder]] &amp; "\" &amp; T_Channel[[#This Row],[LogFile]])</f>
        <v/>
      </c>
      <c r="U1119" s="21" t="str">
        <f>IF(T_Channel[[#This Row],[Safekeeping of logs]]="","",VLOOKUP(T_Channel[[#This Row],[Safekeeping of logs]],T_List_LogMode[],2,FALSE))</f>
        <v/>
      </c>
      <c r="V111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0" spans="2:22" x14ac:dyDescent="0.25">
      <c r="B1120" s="7"/>
      <c r="C1120" s="7"/>
      <c r="D1120" s="7"/>
      <c r="E1120" s="7"/>
      <c r="F1120" s="6"/>
      <c r="G1120" s="6"/>
      <c r="H112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0" s="22"/>
      <c r="J1120" s="7"/>
      <c r="K1120" s="43"/>
      <c r="L112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0" s="27" t="str">
        <f>IF(T_Channel[[#This Row],[ProviderName]]="","",COUNTIF($L$12:$L$9999,T_Channel[[#This Row],[ProviderName]]))</f>
        <v/>
      </c>
      <c r="N1120" s="27" t="str">
        <f>IF(T_Channel[[#This Row],[Query]]="","Empty","Defined")</f>
        <v>Empty</v>
      </c>
      <c r="O112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0" s="21" t="str">
        <f>IF(T_Channel[[#This Row],[Check]]&lt;&gt;"OK","",ReferenceData!$L$5 &amp; "\" &amp; T_Channel[[#This Row],[ChannelNameFolder1]] &amp; "\" &amp; T_Channel[[#This Row],[ChannelNameFolder2]])</f>
        <v/>
      </c>
      <c r="S1120" s="21" t="str">
        <f>IF(T_Channel[[#This Row],[Check]]&lt;&gt;"OK","", T_Channel[[#This Row],[ChannelSymbol]] &amp; ".evtx" )</f>
        <v/>
      </c>
      <c r="T1120" s="21" t="str">
        <f>IF(T_Channel[[#This Row],[Check]]&lt;&gt;"OK","", T_Channel[[#This Row],[LogFolder]] &amp; "\" &amp; T_Channel[[#This Row],[LogFile]])</f>
        <v/>
      </c>
      <c r="U1120" s="21" t="str">
        <f>IF(T_Channel[[#This Row],[Safekeeping of logs]]="","",VLOOKUP(T_Channel[[#This Row],[Safekeeping of logs]],T_List_LogMode[],2,FALSE))</f>
        <v/>
      </c>
      <c r="V112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1" spans="2:22" x14ac:dyDescent="0.25">
      <c r="B1121" s="7"/>
      <c r="C1121" s="7"/>
      <c r="D1121" s="7"/>
      <c r="E1121" s="7"/>
      <c r="F1121" s="6"/>
      <c r="G1121" s="6"/>
      <c r="H112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1" s="22"/>
      <c r="J1121" s="7"/>
      <c r="K1121" s="43"/>
      <c r="L112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1" s="27" t="str">
        <f>IF(T_Channel[[#This Row],[ProviderName]]="","",COUNTIF($L$12:$L$9999,T_Channel[[#This Row],[ProviderName]]))</f>
        <v/>
      </c>
      <c r="N1121" s="27" t="str">
        <f>IF(T_Channel[[#This Row],[Query]]="","Empty","Defined")</f>
        <v>Empty</v>
      </c>
      <c r="O112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1" s="21" t="str">
        <f>IF(T_Channel[[#This Row],[Check]]&lt;&gt;"OK","",ReferenceData!$L$5 &amp; "\" &amp; T_Channel[[#This Row],[ChannelNameFolder1]] &amp; "\" &amp; T_Channel[[#This Row],[ChannelNameFolder2]])</f>
        <v/>
      </c>
      <c r="S1121" s="21" t="str">
        <f>IF(T_Channel[[#This Row],[Check]]&lt;&gt;"OK","", T_Channel[[#This Row],[ChannelSymbol]] &amp; ".evtx" )</f>
        <v/>
      </c>
      <c r="T1121" s="21" t="str">
        <f>IF(T_Channel[[#This Row],[Check]]&lt;&gt;"OK","", T_Channel[[#This Row],[LogFolder]] &amp; "\" &amp; T_Channel[[#This Row],[LogFile]])</f>
        <v/>
      </c>
      <c r="U1121" s="21" t="str">
        <f>IF(T_Channel[[#This Row],[Safekeeping of logs]]="","",VLOOKUP(T_Channel[[#This Row],[Safekeeping of logs]],T_List_LogMode[],2,FALSE))</f>
        <v/>
      </c>
      <c r="V112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2" spans="2:22" x14ac:dyDescent="0.25">
      <c r="B1122" s="7"/>
      <c r="C1122" s="7"/>
      <c r="D1122" s="7"/>
      <c r="E1122" s="7"/>
      <c r="F1122" s="6"/>
      <c r="G1122" s="6"/>
      <c r="H112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2" s="22"/>
      <c r="J1122" s="7"/>
      <c r="K1122" s="43"/>
      <c r="L112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2" s="27" t="str">
        <f>IF(T_Channel[[#This Row],[ProviderName]]="","",COUNTIF($L$12:$L$9999,T_Channel[[#This Row],[ProviderName]]))</f>
        <v/>
      </c>
      <c r="N1122" s="27" t="str">
        <f>IF(T_Channel[[#This Row],[Query]]="","Empty","Defined")</f>
        <v>Empty</v>
      </c>
      <c r="O112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2" s="21" t="str">
        <f>IF(T_Channel[[#This Row],[Check]]&lt;&gt;"OK","",ReferenceData!$L$5 &amp; "\" &amp; T_Channel[[#This Row],[ChannelNameFolder1]] &amp; "\" &amp; T_Channel[[#This Row],[ChannelNameFolder2]])</f>
        <v/>
      </c>
      <c r="S1122" s="21" t="str">
        <f>IF(T_Channel[[#This Row],[Check]]&lt;&gt;"OK","", T_Channel[[#This Row],[ChannelSymbol]] &amp; ".evtx" )</f>
        <v/>
      </c>
      <c r="T1122" s="21" t="str">
        <f>IF(T_Channel[[#This Row],[Check]]&lt;&gt;"OK","", T_Channel[[#This Row],[LogFolder]] &amp; "\" &amp; T_Channel[[#This Row],[LogFile]])</f>
        <v/>
      </c>
      <c r="U1122" s="21" t="str">
        <f>IF(T_Channel[[#This Row],[Safekeeping of logs]]="","",VLOOKUP(T_Channel[[#This Row],[Safekeeping of logs]],T_List_LogMode[],2,FALSE))</f>
        <v/>
      </c>
      <c r="V112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3" spans="2:22" x14ac:dyDescent="0.25">
      <c r="B1123" s="7"/>
      <c r="C1123" s="7"/>
      <c r="D1123" s="7"/>
      <c r="E1123" s="7"/>
      <c r="F1123" s="6"/>
      <c r="G1123" s="6"/>
      <c r="H112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3" s="22"/>
      <c r="J1123" s="7"/>
      <c r="K1123" s="43"/>
      <c r="L112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3" s="27" t="str">
        <f>IF(T_Channel[[#This Row],[ProviderName]]="","",COUNTIF($L$12:$L$9999,T_Channel[[#This Row],[ProviderName]]))</f>
        <v/>
      </c>
      <c r="N1123" s="27" t="str">
        <f>IF(T_Channel[[#This Row],[Query]]="","Empty","Defined")</f>
        <v>Empty</v>
      </c>
      <c r="O112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3" s="21" t="str">
        <f>IF(T_Channel[[#This Row],[Check]]&lt;&gt;"OK","",ReferenceData!$L$5 &amp; "\" &amp; T_Channel[[#This Row],[ChannelNameFolder1]] &amp; "\" &amp; T_Channel[[#This Row],[ChannelNameFolder2]])</f>
        <v/>
      </c>
      <c r="S1123" s="21" t="str">
        <f>IF(T_Channel[[#This Row],[Check]]&lt;&gt;"OK","", T_Channel[[#This Row],[ChannelSymbol]] &amp; ".evtx" )</f>
        <v/>
      </c>
      <c r="T1123" s="21" t="str">
        <f>IF(T_Channel[[#This Row],[Check]]&lt;&gt;"OK","", T_Channel[[#This Row],[LogFolder]] &amp; "\" &amp; T_Channel[[#This Row],[LogFile]])</f>
        <v/>
      </c>
      <c r="U1123" s="21" t="str">
        <f>IF(T_Channel[[#This Row],[Safekeeping of logs]]="","",VLOOKUP(T_Channel[[#This Row],[Safekeeping of logs]],T_List_LogMode[],2,FALSE))</f>
        <v/>
      </c>
      <c r="V112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4" spans="2:22" x14ac:dyDescent="0.25">
      <c r="B1124" s="7"/>
      <c r="C1124" s="7"/>
      <c r="D1124" s="7"/>
      <c r="E1124" s="7"/>
      <c r="F1124" s="6"/>
      <c r="G1124" s="6"/>
      <c r="H112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4" s="22"/>
      <c r="J1124" s="7"/>
      <c r="K1124" s="43"/>
      <c r="L112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4" s="27" t="str">
        <f>IF(T_Channel[[#This Row],[ProviderName]]="","",COUNTIF($L$12:$L$9999,T_Channel[[#This Row],[ProviderName]]))</f>
        <v/>
      </c>
      <c r="N1124" s="27" t="str">
        <f>IF(T_Channel[[#This Row],[Query]]="","Empty","Defined")</f>
        <v>Empty</v>
      </c>
      <c r="O112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4" s="21" t="str">
        <f>IF(T_Channel[[#This Row],[Check]]&lt;&gt;"OK","",ReferenceData!$L$5 &amp; "\" &amp; T_Channel[[#This Row],[ChannelNameFolder1]] &amp; "\" &amp; T_Channel[[#This Row],[ChannelNameFolder2]])</f>
        <v/>
      </c>
      <c r="S1124" s="21" t="str">
        <f>IF(T_Channel[[#This Row],[Check]]&lt;&gt;"OK","", T_Channel[[#This Row],[ChannelSymbol]] &amp; ".evtx" )</f>
        <v/>
      </c>
      <c r="T1124" s="21" t="str">
        <f>IF(T_Channel[[#This Row],[Check]]&lt;&gt;"OK","", T_Channel[[#This Row],[LogFolder]] &amp; "\" &amp; T_Channel[[#This Row],[LogFile]])</f>
        <v/>
      </c>
      <c r="U1124" s="21" t="str">
        <f>IF(T_Channel[[#This Row],[Safekeeping of logs]]="","",VLOOKUP(T_Channel[[#This Row],[Safekeeping of logs]],T_List_LogMode[],2,FALSE))</f>
        <v/>
      </c>
      <c r="V112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5" spans="2:22" x14ac:dyDescent="0.25">
      <c r="B1125" s="7"/>
      <c r="C1125" s="7"/>
      <c r="D1125" s="7"/>
      <c r="E1125" s="7"/>
      <c r="F1125" s="6"/>
      <c r="G1125" s="6"/>
      <c r="H112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5" s="22"/>
      <c r="J1125" s="7"/>
      <c r="K1125" s="43"/>
      <c r="L112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5" s="27" t="str">
        <f>IF(T_Channel[[#This Row],[ProviderName]]="","",COUNTIF($L$12:$L$9999,T_Channel[[#This Row],[ProviderName]]))</f>
        <v/>
      </c>
      <c r="N1125" s="27" t="str">
        <f>IF(T_Channel[[#This Row],[Query]]="","Empty","Defined")</f>
        <v>Empty</v>
      </c>
      <c r="O112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5" s="21" t="str">
        <f>IF(T_Channel[[#This Row],[Check]]&lt;&gt;"OK","",ReferenceData!$L$5 &amp; "\" &amp; T_Channel[[#This Row],[ChannelNameFolder1]] &amp; "\" &amp; T_Channel[[#This Row],[ChannelNameFolder2]])</f>
        <v/>
      </c>
      <c r="S1125" s="21" t="str">
        <f>IF(T_Channel[[#This Row],[Check]]&lt;&gt;"OK","", T_Channel[[#This Row],[ChannelSymbol]] &amp; ".evtx" )</f>
        <v/>
      </c>
      <c r="T1125" s="21" t="str">
        <f>IF(T_Channel[[#This Row],[Check]]&lt;&gt;"OK","", T_Channel[[#This Row],[LogFolder]] &amp; "\" &amp; T_Channel[[#This Row],[LogFile]])</f>
        <v/>
      </c>
      <c r="U1125" s="21" t="str">
        <f>IF(T_Channel[[#This Row],[Safekeeping of logs]]="","",VLOOKUP(T_Channel[[#This Row],[Safekeeping of logs]],T_List_LogMode[],2,FALSE))</f>
        <v/>
      </c>
      <c r="V112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6" spans="2:22" x14ac:dyDescent="0.25">
      <c r="B1126" s="7"/>
      <c r="C1126" s="7"/>
      <c r="D1126" s="7"/>
      <c r="E1126" s="7"/>
      <c r="F1126" s="6"/>
      <c r="G1126" s="6"/>
      <c r="H112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6" s="22"/>
      <c r="J1126" s="7"/>
      <c r="K1126" s="43"/>
      <c r="L112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6" s="27" t="str">
        <f>IF(T_Channel[[#This Row],[ProviderName]]="","",COUNTIF($L$12:$L$9999,T_Channel[[#This Row],[ProviderName]]))</f>
        <v/>
      </c>
      <c r="N1126" s="27" t="str">
        <f>IF(T_Channel[[#This Row],[Query]]="","Empty","Defined")</f>
        <v>Empty</v>
      </c>
      <c r="O112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6" s="21" t="str">
        <f>IF(T_Channel[[#This Row],[Check]]&lt;&gt;"OK","",ReferenceData!$L$5 &amp; "\" &amp; T_Channel[[#This Row],[ChannelNameFolder1]] &amp; "\" &amp; T_Channel[[#This Row],[ChannelNameFolder2]])</f>
        <v/>
      </c>
      <c r="S1126" s="21" t="str">
        <f>IF(T_Channel[[#This Row],[Check]]&lt;&gt;"OK","", T_Channel[[#This Row],[ChannelSymbol]] &amp; ".evtx" )</f>
        <v/>
      </c>
      <c r="T1126" s="21" t="str">
        <f>IF(T_Channel[[#This Row],[Check]]&lt;&gt;"OK","", T_Channel[[#This Row],[LogFolder]] &amp; "\" &amp; T_Channel[[#This Row],[LogFile]])</f>
        <v/>
      </c>
      <c r="U1126" s="21" t="str">
        <f>IF(T_Channel[[#This Row],[Safekeeping of logs]]="","",VLOOKUP(T_Channel[[#This Row],[Safekeeping of logs]],T_List_LogMode[],2,FALSE))</f>
        <v/>
      </c>
      <c r="V112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7" spans="2:22" x14ac:dyDescent="0.25">
      <c r="B1127" s="7"/>
      <c r="C1127" s="7"/>
      <c r="D1127" s="7"/>
      <c r="E1127" s="7"/>
      <c r="F1127" s="6"/>
      <c r="G1127" s="6"/>
      <c r="H112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7" s="22"/>
      <c r="J1127" s="7"/>
      <c r="K1127" s="43"/>
      <c r="L112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7" s="27" t="str">
        <f>IF(T_Channel[[#This Row],[ProviderName]]="","",COUNTIF($L$12:$L$9999,T_Channel[[#This Row],[ProviderName]]))</f>
        <v/>
      </c>
      <c r="N1127" s="27" t="str">
        <f>IF(T_Channel[[#This Row],[Query]]="","Empty","Defined")</f>
        <v>Empty</v>
      </c>
      <c r="O112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7" s="21" t="str">
        <f>IF(T_Channel[[#This Row],[Check]]&lt;&gt;"OK","",ReferenceData!$L$5 &amp; "\" &amp; T_Channel[[#This Row],[ChannelNameFolder1]] &amp; "\" &amp; T_Channel[[#This Row],[ChannelNameFolder2]])</f>
        <v/>
      </c>
      <c r="S1127" s="21" t="str">
        <f>IF(T_Channel[[#This Row],[Check]]&lt;&gt;"OK","", T_Channel[[#This Row],[ChannelSymbol]] &amp; ".evtx" )</f>
        <v/>
      </c>
      <c r="T1127" s="21" t="str">
        <f>IF(T_Channel[[#This Row],[Check]]&lt;&gt;"OK","", T_Channel[[#This Row],[LogFolder]] &amp; "\" &amp; T_Channel[[#This Row],[LogFile]])</f>
        <v/>
      </c>
      <c r="U1127" s="21" t="str">
        <f>IF(T_Channel[[#This Row],[Safekeeping of logs]]="","",VLOOKUP(T_Channel[[#This Row],[Safekeeping of logs]],T_List_LogMode[],2,FALSE))</f>
        <v/>
      </c>
      <c r="V112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8" spans="2:22" x14ac:dyDescent="0.25">
      <c r="B1128" s="7"/>
      <c r="C1128" s="7"/>
      <c r="D1128" s="7"/>
      <c r="E1128" s="7"/>
      <c r="F1128" s="6"/>
      <c r="G1128" s="6"/>
      <c r="H112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8" s="22"/>
      <c r="J1128" s="7"/>
      <c r="K1128" s="43"/>
      <c r="L112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8" s="27" t="str">
        <f>IF(T_Channel[[#This Row],[ProviderName]]="","",COUNTIF($L$12:$L$9999,T_Channel[[#This Row],[ProviderName]]))</f>
        <v/>
      </c>
      <c r="N1128" s="27" t="str">
        <f>IF(T_Channel[[#This Row],[Query]]="","Empty","Defined")</f>
        <v>Empty</v>
      </c>
      <c r="O112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8" s="21" t="str">
        <f>IF(T_Channel[[#This Row],[Check]]&lt;&gt;"OK","",ReferenceData!$L$5 &amp; "\" &amp; T_Channel[[#This Row],[ChannelNameFolder1]] &amp; "\" &amp; T_Channel[[#This Row],[ChannelNameFolder2]])</f>
        <v/>
      </c>
      <c r="S1128" s="21" t="str">
        <f>IF(T_Channel[[#This Row],[Check]]&lt;&gt;"OK","", T_Channel[[#This Row],[ChannelSymbol]] &amp; ".evtx" )</f>
        <v/>
      </c>
      <c r="T1128" s="21" t="str">
        <f>IF(T_Channel[[#This Row],[Check]]&lt;&gt;"OK","", T_Channel[[#This Row],[LogFolder]] &amp; "\" &amp; T_Channel[[#This Row],[LogFile]])</f>
        <v/>
      </c>
      <c r="U1128" s="21" t="str">
        <f>IF(T_Channel[[#This Row],[Safekeeping of logs]]="","",VLOOKUP(T_Channel[[#This Row],[Safekeeping of logs]],T_List_LogMode[],2,FALSE))</f>
        <v/>
      </c>
      <c r="V112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29" spans="2:22" x14ac:dyDescent="0.25">
      <c r="B1129" s="7"/>
      <c r="C1129" s="7"/>
      <c r="D1129" s="7"/>
      <c r="E1129" s="7"/>
      <c r="F1129" s="6"/>
      <c r="G1129" s="6"/>
      <c r="H112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29" s="22"/>
      <c r="J1129" s="7"/>
      <c r="K1129" s="43"/>
      <c r="L112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29" s="27" t="str">
        <f>IF(T_Channel[[#This Row],[ProviderName]]="","",COUNTIF($L$12:$L$9999,T_Channel[[#This Row],[ProviderName]]))</f>
        <v/>
      </c>
      <c r="N1129" s="27" t="str">
        <f>IF(T_Channel[[#This Row],[Query]]="","Empty","Defined")</f>
        <v>Empty</v>
      </c>
      <c r="O112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2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2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29" s="21" t="str">
        <f>IF(T_Channel[[#This Row],[Check]]&lt;&gt;"OK","",ReferenceData!$L$5 &amp; "\" &amp; T_Channel[[#This Row],[ChannelNameFolder1]] &amp; "\" &amp; T_Channel[[#This Row],[ChannelNameFolder2]])</f>
        <v/>
      </c>
      <c r="S1129" s="21" t="str">
        <f>IF(T_Channel[[#This Row],[Check]]&lt;&gt;"OK","", T_Channel[[#This Row],[ChannelSymbol]] &amp; ".evtx" )</f>
        <v/>
      </c>
      <c r="T1129" s="21" t="str">
        <f>IF(T_Channel[[#This Row],[Check]]&lt;&gt;"OK","", T_Channel[[#This Row],[LogFolder]] &amp; "\" &amp; T_Channel[[#This Row],[LogFile]])</f>
        <v/>
      </c>
      <c r="U1129" s="21" t="str">
        <f>IF(T_Channel[[#This Row],[Safekeeping of logs]]="","",VLOOKUP(T_Channel[[#This Row],[Safekeeping of logs]],T_List_LogMode[],2,FALSE))</f>
        <v/>
      </c>
      <c r="V112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0" spans="2:22" x14ac:dyDescent="0.25">
      <c r="B1130" s="7"/>
      <c r="C1130" s="7"/>
      <c r="D1130" s="7"/>
      <c r="E1130" s="7"/>
      <c r="F1130" s="6"/>
      <c r="G1130" s="6"/>
      <c r="H113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0" s="22"/>
      <c r="J1130" s="7"/>
      <c r="K1130" s="43"/>
      <c r="L113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0" s="27" t="str">
        <f>IF(T_Channel[[#This Row],[ProviderName]]="","",COUNTIF($L$12:$L$9999,T_Channel[[#This Row],[ProviderName]]))</f>
        <v/>
      </c>
      <c r="N1130" s="27" t="str">
        <f>IF(T_Channel[[#This Row],[Query]]="","Empty","Defined")</f>
        <v>Empty</v>
      </c>
      <c r="O113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0" s="21" t="str">
        <f>IF(T_Channel[[#This Row],[Check]]&lt;&gt;"OK","",ReferenceData!$L$5 &amp; "\" &amp; T_Channel[[#This Row],[ChannelNameFolder1]] &amp; "\" &amp; T_Channel[[#This Row],[ChannelNameFolder2]])</f>
        <v/>
      </c>
      <c r="S1130" s="21" t="str">
        <f>IF(T_Channel[[#This Row],[Check]]&lt;&gt;"OK","", T_Channel[[#This Row],[ChannelSymbol]] &amp; ".evtx" )</f>
        <v/>
      </c>
      <c r="T1130" s="21" t="str">
        <f>IF(T_Channel[[#This Row],[Check]]&lt;&gt;"OK","", T_Channel[[#This Row],[LogFolder]] &amp; "\" &amp; T_Channel[[#This Row],[LogFile]])</f>
        <v/>
      </c>
      <c r="U1130" s="21" t="str">
        <f>IF(T_Channel[[#This Row],[Safekeeping of logs]]="","",VLOOKUP(T_Channel[[#This Row],[Safekeeping of logs]],T_List_LogMode[],2,FALSE))</f>
        <v/>
      </c>
      <c r="V113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1" spans="2:22" x14ac:dyDescent="0.25">
      <c r="B1131" s="7"/>
      <c r="C1131" s="7"/>
      <c r="D1131" s="7"/>
      <c r="E1131" s="7"/>
      <c r="F1131" s="6"/>
      <c r="G1131" s="6"/>
      <c r="H113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1" s="22"/>
      <c r="J1131" s="7"/>
      <c r="K1131" s="43"/>
      <c r="L113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1" s="27" t="str">
        <f>IF(T_Channel[[#This Row],[ProviderName]]="","",COUNTIF($L$12:$L$9999,T_Channel[[#This Row],[ProviderName]]))</f>
        <v/>
      </c>
      <c r="N1131" s="27" t="str">
        <f>IF(T_Channel[[#This Row],[Query]]="","Empty","Defined")</f>
        <v>Empty</v>
      </c>
      <c r="O113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1" s="21" t="str">
        <f>IF(T_Channel[[#This Row],[Check]]&lt;&gt;"OK","",ReferenceData!$L$5 &amp; "\" &amp; T_Channel[[#This Row],[ChannelNameFolder1]] &amp; "\" &amp; T_Channel[[#This Row],[ChannelNameFolder2]])</f>
        <v/>
      </c>
      <c r="S1131" s="21" t="str">
        <f>IF(T_Channel[[#This Row],[Check]]&lt;&gt;"OK","", T_Channel[[#This Row],[ChannelSymbol]] &amp; ".evtx" )</f>
        <v/>
      </c>
      <c r="T1131" s="21" t="str">
        <f>IF(T_Channel[[#This Row],[Check]]&lt;&gt;"OK","", T_Channel[[#This Row],[LogFolder]] &amp; "\" &amp; T_Channel[[#This Row],[LogFile]])</f>
        <v/>
      </c>
      <c r="U1131" s="21" t="str">
        <f>IF(T_Channel[[#This Row],[Safekeeping of logs]]="","",VLOOKUP(T_Channel[[#This Row],[Safekeeping of logs]],T_List_LogMode[],2,FALSE))</f>
        <v/>
      </c>
      <c r="V113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2" spans="2:22" x14ac:dyDescent="0.25">
      <c r="B1132" s="7"/>
      <c r="C1132" s="7"/>
      <c r="D1132" s="7"/>
      <c r="E1132" s="7"/>
      <c r="F1132" s="6"/>
      <c r="G1132" s="6"/>
      <c r="H113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2" s="22"/>
      <c r="J1132" s="7"/>
      <c r="K1132" s="43"/>
      <c r="L113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2" s="27" t="str">
        <f>IF(T_Channel[[#This Row],[ProviderName]]="","",COUNTIF($L$12:$L$9999,T_Channel[[#This Row],[ProviderName]]))</f>
        <v/>
      </c>
      <c r="N1132" s="27" t="str">
        <f>IF(T_Channel[[#This Row],[Query]]="","Empty","Defined")</f>
        <v>Empty</v>
      </c>
      <c r="O113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2" s="21" t="str">
        <f>IF(T_Channel[[#This Row],[Check]]&lt;&gt;"OK","",ReferenceData!$L$5 &amp; "\" &amp; T_Channel[[#This Row],[ChannelNameFolder1]] &amp; "\" &amp; T_Channel[[#This Row],[ChannelNameFolder2]])</f>
        <v/>
      </c>
      <c r="S1132" s="21" t="str">
        <f>IF(T_Channel[[#This Row],[Check]]&lt;&gt;"OK","", T_Channel[[#This Row],[ChannelSymbol]] &amp; ".evtx" )</f>
        <v/>
      </c>
      <c r="T1132" s="21" t="str">
        <f>IF(T_Channel[[#This Row],[Check]]&lt;&gt;"OK","", T_Channel[[#This Row],[LogFolder]] &amp; "\" &amp; T_Channel[[#This Row],[LogFile]])</f>
        <v/>
      </c>
      <c r="U1132" s="21" t="str">
        <f>IF(T_Channel[[#This Row],[Safekeeping of logs]]="","",VLOOKUP(T_Channel[[#This Row],[Safekeeping of logs]],T_List_LogMode[],2,FALSE))</f>
        <v/>
      </c>
      <c r="V113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3" spans="2:22" x14ac:dyDescent="0.25">
      <c r="B1133" s="7"/>
      <c r="C1133" s="7"/>
      <c r="D1133" s="7"/>
      <c r="E1133" s="7"/>
      <c r="F1133" s="6"/>
      <c r="G1133" s="6"/>
      <c r="H113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3" s="22"/>
      <c r="J1133" s="7"/>
      <c r="K1133" s="43"/>
      <c r="L113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3" s="27" t="str">
        <f>IF(T_Channel[[#This Row],[ProviderName]]="","",COUNTIF($L$12:$L$9999,T_Channel[[#This Row],[ProviderName]]))</f>
        <v/>
      </c>
      <c r="N1133" s="27" t="str">
        <f>IF(T_Channel[[#This Row],[Query]]="","Empty","Defined")</f>
        <v>Empty</v>
      </c>
      <c r="O113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3" s="21" t="str">
        <f>IF(T_Channel[[#This Row],[Check]]&lt;&gt;"OK","",ReferenceData!$L$5 &amp; "\" &amp; T_Channel[[#This Row],[ChannelNameFolder1]] &amp; "\" &amp; T_Channel[[#This Row],[ChannelNameFolder2]])</f>
        <v/>
      </c>
      <c r="S1133" s="21" t="str">
        <f>IF(T_Channel[[#This Row],[Check]]&lt;&gt;"OK","", T_Channel[[#This Row],[ChannelSymbol]] &amp; ".evtx" )</f>
        <v/>
      </c>
      <c r="T1133" s="21" t="str">
        <f>IF(T_Channel[[#This Row],[Check]]&lt;&gt;"OK","", T_Channel[[#This Row],[LogFolder]] &amp; "\" &amp; T_Channel[[#This Row],[LogFile]])</f>
        <v/>
      </c>
      <c r="U1133" s="21" t="str">
        <f>IF(T_Channel[[#This Row],[Safekeeping of logs]]="","",VLOOKUP(T_Channel[[#This Row],[Safekeeping of logs]],T_List_LogMode[],2,FALSE))</f>
        <v/>
      </c>
      <c r="V113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4" spans="2:22" x14ac:dyDescent="0.25">
      <c r="B1134" s="7"/>
      <c r="C1134" s="7"/>
      <c r="D1134" s="7"/>
      <c r="E1134" s="7"/>
      <c r="F1134" s="6"/>
      <c r="G1134" s="6"/>
      <c r="H113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4" s="22"/>
      <c r="J1134" s="7"/>
      <c r="K1134" s="43"/>
      <c r="L113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4" s="27" t="str">
        <f>IF(T_Channel[[#This Row],[ProviderName]]="","",COUNTIF($L$12:$L$9999,T_Channel[[#This Row],[ProviderName]]))</f>
        <v/>
      </c>
      <c r="N1134" s="27" t="str">
        <f>IF(T_Channel[[#This Row],[Query]]="","Empty","Defined")</f>
        <v>Empty</v>
      </c>
      <c r="O113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4" s="21" t="str">
        <f>IF(T_Channel[[#This Row],[Check]]&lt;&gt;"OK","",ReferenceData!$L$5 &amp; "\" &amp; T_Channel[[#This Row],[ChannelNameFolder1]] &amp; "\" &amp; T_Channel[[#This Row],[ChannelNameFolder2]])</f>
        <v/>
      </c>
      <c r="S1134" s="21" t="str">
        <f>IF(T_Channel[[#This Row],[Check]]&lt;&gt;"OK","", T_Channel[[#This Row],[ChannelSymbol]] &amp; ".evtx" )</f>
        <v/>
      </c>
      <c r="T1134" s="21" t="str">
        <f>IF(T_Channel[[#This Row],[Check]]&lt;&gt;"OK","", T_Channel[[#This Row],[LogFolder]] &amp; "\" &amp; T_Channel[[#This Row],[LogFile]])</f>
        <v/>
      </c>
      <c r="U1134" s="21" t="str">
        <f>IF(T_Channel[[#This Row],[Safekeeping of logs]]="","",VLOOKUP(T_Channel[[#This Row],[Safekeeping of logs]],T_List_LogMode[],2,FALSE))</f>
        <v/>
      </c>
      <c r="V113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5" spans="2:22" x14ac:dyDescent="0.25">
      <c r="B1135" s="7"/>
      <c r="C1135" s="7"/>
      <c r="D1135" s="7"/>
      <c r="E1135" s="7"/>
      <c r="F1135" s="6"/>
      <c r="G1135" s="6"/>
      <c r="H113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5" s="22"/>
      <c r="J1135" s="7"/>
      <c r="K1135" s="43"/>
      <c r="L113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5" s="27" t="str">
        <f>IF(T_Channel[[#This Row],[ProviderName]]="","",COUNTIF($L$12:$L$9999,T_Channel[[#This Row],[ProviderName]]))</f>
        <v/>
      </c>
      <c r="N1135" s="27" t="str">
        <f>IF(T_Channel[[#This Row],[Query]]="","Empty","Defined")</f>
        <v>Empty</v>
      </c>
      <c r="O113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5" s="21" t="str">
        <f>IF(T_Channel[[#This Row],[Check]]&lt;&gt;"OK","",ReferenceData!$L$5 &amp; "\" &amp; T_Channel[[#This Row],[ChannelNameFolder1]] &amp; "\" &amp; T_Channel[[#This Row],[ChannelNameFolder2]])</f>
        <v/>
      </c>
      <c r="S1135" s="21" t="str">
        <f>IF(T_Channel[[#This Row],[Check]]&lt;&gt;"OK","", T_Channel[[#This Row],[ChannelSymbol]] &amp; ".evtx" )</f>
        <v/>
      </c>
      <c r="T1135" s="21" t="str">
        <f>IF(T_Channel[[#This Row],[Check]]&lt;&gt;"OK","", T_Channel[[#This Row],[LogFolder]] &amp; "\" &amp; T_Channel[[#This Row],[LogFile]])</f>
        <v/>
      </c>
      <c r="U1135" s="21" t="str">
        <f>IF(T_Channel[[#This Row],[Safekeeping of logs]]="","",VLOOKUP(T_Channel[[#This Row],[Safekeeping of logs]],T_List_LogMode[],2,FALSE))</f>
        <v/>
      </c>
      <c r="V113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6" spans="2:22" x14ac:dyDescent="0.25">
      <c r="B1136" s="7"/>
      <c r="C1136" s="7"/>
      <c r="D1136" s="7"/>
      <c r="E1136" s="7"/>
      <c r="F1136" s="6"/>
      <c r="G1136" s="6"/>
      <c r="H113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6" s="22"/>
      <c r="J1136" s="7"/>
      <c r="K1136" s="43"/>
      <c r="L113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6" s="27" t="str">
        <f>IF(T_Channel[[#This Row],[ProviderName]]="","",COUNTIF($L$12:$L$9999,T_Channel[[#This Row],[ProviderName]]))</f>
        <v/>
      </c>
      <c r="N1136" s="27" t="str">
        <f>IF(T_Channel[[#This Row],[Query]]="","Empty","Defined")</f>
        <v>Empty</v>
      </c>
      <c r="O113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6" s="21" t="str">
        <f>IF(T_Channel[[#This Row],[Check]]&lt;&gt;"OK","",ReferenceData!$L$5 &amp; "\" &amp; T_Channel[[#This Row],[ChannelNameFolder1]] &amp; "\" &amp; T_Channel[[#This Row],[ChannelNameFolder2]])</f>
        <v/>
      </c>
      <c r="S1136" s="21" t="str">
        <f>IF(T_Channel[[#This Row],[Check]]&lt;&gt;"OK","", T_Channel[[#This Row],[ChannelSymbol]] &amp; ".evtx" )</f>
        <v/>
      </c>
      <c r="T1136" s="21" t="str">
        <f>IF(T_Channel[[#This Row],[Check]]&lt;&gt;"OK","", T_Channel[[#This Row],[LogFolder]] &amp; "\" &amp; T_Channel[[#This Row],[LogFile]])</f>
        <v/>
      </c>
      <c r="U1136" s="21" t="str">
        <f>IF(T_Channel[[#This Row],[Safekeeping of logs]]="","",VLOOKUP(T_Channel[[#This Row],[Safekeeping of logs]],T_List_LogMode[],2,FALSE))</f>
        <v/>
      </c>
      <c r="V113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7" spans="2:22" x14ac:dyDescent="0.25">
      <c r="B1137" s="7"/>
      <c r="C1137" s="7"/>
      <c r="D1137" s="7"/>
      <c r="E1137" s="7"/>
      <c r="F1137" s="6"/>
      <c r="G1137" s="6"/>
      <c r="H113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7" s="22"/>
      <c r="J1137" s="7"/>
      <c r="K1137" s="43"/>
      <c r="L113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7" s="27" t="str">
        <f>IF(T_Channel[[#This Row],[ProviderName]]="","",COUNTIF($L$12:$L$9999,T_Channel[[#This Row],[ProviderName]]))</f>
        <v/>
      </c>
      <c r="N1137" s="27" t="str">
        <f>IF(T_Channel[[#This Row],[Query]]="","Empty","Defined")</f>
        <v>Empty</v>
      </c>
      <c r="O113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7" s="21" t="str">
        <f>IF(T_Channel[[#This Row],[Check]]&lt;&gt;"OK","",ReferenceData!$L$5 &amp; "\" &amp; T_Channel[[#This Row],[ChannelNameFolder1]] &amp; "\" &amp; T_Channel[[#This Row],[ChannelNameFolder2]])</f>
        <v/>
      </c>
      <c r="S1137" s="21" t="str">
        <f>IF(T_Channel[[#This Row],[Check]]&lt;&gt;"OK","", T_Channel[[#This Row],[ChannelSymbol]] &amp; ".evtx" )</f>
        <v/>
      </c>
      <c r="T1137" s="21" t="str">
        <f>IF(T_Channel[[#This Row],[Check]]&lt;&gt;"OK","", T_Channel[[#This Row],[LogFolder]] &amp; "\" &amp; T_Channel[[#This Row],[LogFile]])</f>
        <v/>
      </c>
      <c r="U1137" s="21" t="str">
        <f>IF(T_Channel[[#This Row],[Safekeeping of logs]]="","",VLOOKUP(T_Channel[[#This Row],[Safekeeping of logs]],T_List_LogMode[],2,FALSE))</f>
        <v/>
      </c>
      <c r="V113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8" spans="2:22" x14ac:dyDescent="0.25">
      <c r="B1138" s="7"/>
      <c r="C1138" s="7"/>
      <c r="D1138" s="7"/>
      <c r="E1138" s="7"/>
      <c r="F1138" s="6"/>
      <c r="G1138" s="6"/>
      <c r="H113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8" s="22"/>
      <c r="J1138" s="7"/>
      <c r="K1138" s="43"/>
      <c r="L113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8" s="27" t="str">
        <f>IF(T_Channel[[#This Row],[ProviderName]]="","",COUNTIF($L$12:$L$9999,T_Channel[[#This Row],[ProviderName]]))</f>
        <v/>
      </c>
      <c r="N1138" s="27" t="str">
        <f>IF(T_Channel[[#This Row],[Query]]="","Empty","Defined")</f>
        <v>Empty</v>
      </c>
      <c r="O113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8" s="21" t="str">
        <f>IF(T_Channel[[#This Row],[Check]]&lt;&gt;"OK","",ReferenceData!$L$5 &amp; "\" &amp; T_Channel[[#This Row],[ChannelNameFolder1]] &amp; "\" &amp; T_Channel[[#This Row],[ChannelNameFolder2]])</f>
        <v/>
      </c>
      <c r="S1138" s="21" t="str">
        <f>IF(T_Channel[[#This Row],[Check]]&lt;&gt;"OK","", T_Channel[[#This Row],[ChannelSymbol]] &amp; ".evtx" )</f>
        <v/>
      </c>
      <c r="T1138" s="21" t="str">
        <f>IF(T_Channel[[#This Row],[Check]]&lt;&gt;"OK","", T_Channel[[#This Row],[LogFolder]] &amp; "\" &amp; T_Channel[[#This Row],[LogFile]])</f>
        <v/>
      </c>
      <c r="U1138" s="21" t="str">
        <f>IF(T_Channel[[#This Row],[Safekeeping of logs]]="","",VLOOKUP(T_Channel[[#This Row],[Safekeeping of logs]],T_List_LogMode[],2,FALSE))</f>
        <v/>
      </c>
      <c r="V113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39" spans="2:22" x14ac:dyDescent="0.25">
      <c r="B1139" s="7"/>
      <c r="C1139" s="7"/>
      <c r="D1139" s="7"/>
      <c r="E1139" s="7"/>
      <c r="F1139" s="6"/>
      <c r="G1139" s="6"/>
      <c r="H113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39" s="22"/>
      <c r="J1139" s="7"/>
      <c r="K1139" s="43"/>
      <c r="L113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39" s="27" t="str">
        <f>IF(T_Channel[[#This Row],[ProviderName]]="","",COUNTIF($L$12:$L$9999,T_Channel[[#This Row],[ProviderName]]))</f>
        <v/>
      </c>
      <c r="N1139" s="27" t="str">
        <f>IF(T_Channel[[#This Row],[Query]]="","Empty","Defined")</f>
        <v>Empty</v>
      </c>
      <c r="O113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3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3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39" s="21" t="str">
        <f>IF(T_Channel[[#This Row],[Check]]&lt;&gt;"OK","",ReferenceData!$L$5 &amp; "\" &amp; T_Channel[[#This Row],[ChannelNameFolder1]] &amp; "\" &amp; T_Channel[[#This Row],[ChannelNameFolder2]])</f>
        <v/>
      </c>
      <c r="S1139" s="21" t="str">
        <f>IF(T_Channel[[#This Row],[Check]]&lt;&gt;"OK","", T_Channel[[#This Row],[ChannelSymbol]] &amp; ".evtx" )</f>
        <v/>
      </c>
      <c r="T1139" s="21" t="str">
        <f>IF(T_Channel[[#This Row],[Check]]&lt;&gt;"OK","", T_Channel[[#This Row],[LogFolder]] &amp; "\" &amp; T_Channel[[#This Row],[LogFile]])</f>
        <v/>
      </c>
      <c r="U1139" s="21" t="str">
        <f>IF(T_Channel[[#This Row],[Safekeeping of logs]]="","",VLOOKUP(T_Channel[[#This Row],[Safekeeping of logs]],T_List_LogMode[],2,FALSE))</f>
        <v/>
      </c>
      <c r="V113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0" spans="2:22" x14ac:dyDescent="0.25">
      <c r="B1140" s="7"/>
      <c r="C1140" s="7"/>
      <c r="D1140" s="7"/>
      <c r="E1140" s="7"/>
      <c r="F1140" s="6"/>
      <c r="G1140" s="6"/>
      <c r="H114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0" s="22"/>
      <c r="J1140" s="7"/>
      <c r="K1140" s="43"/>
      <c r="L114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0" s="27" t="str">
        <f>IF(T_Channel[[#This Row],[ProviderName]]="","",COUNTIF($L$12:$L$9999,T_Channel[[#This Row],[ProviderName]]))</f>
        <v/>
      </c>
      <c r="N1140" s="27" t="str">
        <f>IF(T_Channel[[#This Row],[Query]]="","Empty","Defined")</f>
        <v>Empty</v>
      </c>
      <c r="O114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0" s="21" t="str">
        <f>IF(T_Channel[[#This Row],[Check]]&lt;&gt;"OK","",ReferenceData!$L$5 &amp; "\" &amp; T_Channel[[#This Row],[ChannelNameFolder1]] &amp; "\" &amp; T_Channel[[#This Row],[ChannelNameFolder2]])</f>
        <v/>
      </c>
      <c r="S1140" s="21" t="str">
        <f>IF(T_Channel[[#This Row],[Check]]&lt;&gt;"OK","", T_Channel[[#This Row],[ChannelSymbol]] &amp; ".evtx" )</f>
        <v/>
      </c>
      <c r="T1140" s="21" t="str">
        <f>IF(T_Channel[[#This Row],[Check]]&lt;&gt;"OK","", T_Channel[[#This Row],[LogFolder]] &amp; "\" &amp; T_Channel[[#This Row],[LogFile]])</f>
        <v/>
      </c>
      <c r="U1140" s="21" t="str">
        <f>IF(T_Channel[[#This Row],[Safekeeping of logs]]="","",VLOOKUP(T_Channel[[#This Row],[Safekeeping of logs]],T_List_LogMode[],2,FALSE))</f>
        <v/>
      </c>
      <c r="V114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1" spans="2:22" x14ac:dyDescent="0.25">
      <c r="B1141" s="7"/>
      <c r="C1141" s="7"/>
      <c r="D1141" s="7"/>
      <c r="E1141" s="7"/>
      <c r="F1141" s="6"/>
      <c r="G1141" s="6"/>
      <c r="H114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1" s="22"/>
      <c r="J1141" s="7"/>
      <c r="K1141" s="43"/>
      <c r="L114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1" s="27" t="str">
        <f>IF(T_Channel[[#This Row],[ProviderName]]="","",COUNTIF($L$12:$L$9999,T_Channel[[#This Row],[ProviderName]]))</f>
        <v/>
      </c>
      <c r="N1141" s="27" t="str">
        <f>IF(T_Channel[[#This Row],[Query]]="","Empty","Defined")</f>
        <v>Empty</v>
      </c>
      <c r="O114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1" s="21" t="str">
        <f>IF(T_Channel[[#This Row],[Check]]&lt;&gt;"OK","",ReferenceData!$L$5 &amp; "\" &amp; T_Channel[[#This Row],[ChannelNameFolder1]] &amp; "\" &amp; T_Channel[[#This Row],[ChannelNameFolder2]])</f>
        <v/>
      </c>
      <c r="S1141" s="21" t="str">
        <f>IF(T_Channel[[#This Row],[Check]]&lt;&gt;"OK","", T_Channel[[#This Row],[ChannelSymbol]] &amp; ".evtx" )</f>
        <v/>
      </c>
      <c r="T1141" s="21" t="str">
        <f>IF(T_Channel[[#This Row],[Check]]&lt;&gt;"OK","", T_Channel[[#This Row],[LogFolder]] &amp; "\" &amp; T_Channel[[#This Row],[LogFile]])</f>
        <v/>
      </c>
      <c r="U1141" s="21" t="str">
        <f>IF(T_Channel[[#This Row],[Safekeeping of logs]]="","",VLOOKUP(T_Channel[[#This Row],[Safekeeping of logs]],T_List_LogMode[],2,FALSE))</f>
        <v/>
      </c>
      <c r="V114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2" spans="2:22" x14ac:dyDescent="0.25">
      <c r="B1142" s="7"/>
      <c r="C1142" s="7"/>
      <c r="D1142" s="7"/>
      <c r="E1142" s="7"/>
      <c r="F1142" s="6"/>
      <c r="G1142" s="6"/>
      <c r="H114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2" s="22"/>
      <c r="J1142" s="7"/>
      <c r="K1142" s="43"/>
      <c r="L114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2" s="27" t="str">
        <f>IF(T_Channel[[#This Row],[ProviderName]]="","",COUNTIF($L$12:$L$9999,T_Channel[[#This Row],[ProviderName]]))</f>
        <v/>
      </c>
      <c r="N1142" s="27" t="str">
        <f>IF(T_Channel[[#This Row],[Query]]="","Empty","Defined")</f>
        <v>Empty</v>
      </c>
      <c r="O114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2" s="21" t="str">
        <f>IF(T_Channel[[#This Row],[Check]]&lt;&gt;"OK","",ReferenceData!$L$5 &amp; "\" &amp; T_Channel[[#This Row],[ChannelNameFolder1]] &amp; "\" &amp; T_Channel[[#This Row],[ChannelNameFolder2]])</f>
        <v/>
      </c>
      <c r="S1142" s="21" t="str">
        <f>IF(T_Channel[[#This Row],[Check]]&lt;&gt;"OK","", T_Channel[[#This Row],[ChannelSymbol]] &amp; ".evtx" )</f>
        <v/>
      </c>
      <c r="T1142" s="21" t="str">
        <f>IF(T_Channel[[#This Row],[Check]]&lt;&gt;"OK","", T_Channel[[#This Row],[LogFolder]] &amp; "\" &amp; T_Channel[[#This Row],[LogFile]])</f>
        <v/>
      </c>
      <c r="U1142" s="21" t="str">
        <f>IF(T_Channel[[#This Row],[Safekeeping of logs]]="","",VLOOKUP(T_Channel[[#This Row],[Safekeeping of logs]],T_List_LogMode[],2,FALSE))</f>
        <v/>
      </c>
      <c r="V114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3" spans="2:22" x14ac:dyDescent="0.25">
      <c r="B1143" s="7"/>
      <c r="C1143" s="7"/>
      <c r="D1143" s="7"/>
      <c r="E1143" s="7"/>
      <c r="F1143" s="6"/>
      <c r="G1143" s="6"/>
      <c r="H114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3" s="22"/>
      <c r="J1143" s="7"/>
      <c r="K1143" s="43"/>
      <c r="L114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3" s="27" t="str">
        <f>IF(T_Channel[[#This Row],[ProviderName]]="","",COUNTIF($L$12:$L$9999,T_Channel[[#This Row],[ProviderName]]))</f>
        <v/>
      </c>
      <c r="N1143" s="27" t="str">
        <f>IF(T_Channel[[#This Row],[Query]]="","Empty","Defined")</f>
        <v>Empty</v>
      </c>
      <c r="O114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3" s="21" t="str">
        <f>IF(T_Channel[[#This Row],[Check]]&lt;&gt;"OK","",ReferenceData!$L$5 &amp; "\" &amp; T_Channel[[#This Row],[ChannelNameFolder1]] &amp; "\" &amp; T_Channel[[#This Row],[ChannelNameFolder2]])</f>
        <v/>
      </c>
      <c r="S1143" s="21" t="str">
        <f>IF(T_Channel[[#This Row],[Check]]&lt;&gt;"OK","", T_Channel[[#This Row],[ChannelSymbol]] &amp; ".evtx" )</f>
        <v/>
      </c>
      <c r="T1143" s="21" t="str">
        <f>IF(T_Channel[[#This Row],[Check]]&lt;&gt;"OK","", T_Channel[[#This Row],[LogFolder]] &amp; "\" &amp; T_Channel[[#This Row],[LogFile]])</f>
        <v/>
      </c>
      <c r="U1143" s="21" t="str">
        <f>IF(T_Channel[[#This Row],[Safekeeping of logs]]="","",VLOOKUP(T_Channel[[#This Row],[Safekeeping of logs]],T_List_LogMode[],2,FALSE))</f>
        <v/>
      </c>
      <c r="V114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4" spans="2:22" x14ac:dyDescent="0.25">
      <c r="B1144" s="7"/>
      <c r="C1144" s="7"/>
      <c r="D1144" s="7"/>
      <c r="E1144" s="7"/>
      <c r="F1144" s="6"/>
      <c r="G1144" s="6"/>
      <c r="H114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4" s="22"/>
      <c r="J1144" s="7"/>
      <c r="K1144" s="43"/>
      <c r="L114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4" s="27" t="str">
        <f>IF(T_Channel[[#This Row],[ProviderName]]="","",COUNTIF($L$12:$L$9999,T_Channel[[#This Row],[ProviderName]]))</f>
        <v/>
      </c>
      <c r="N1144" s="27" t="str">
        <f>IF(T_Channel[[#This Row],[Query]]="","Empty","Defined")</f>
        <v>Empty</v>
      </c>
      <c r="O114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4" s="21" t="str">
        <f>IF(T_Channel[[#This Row],[Check]]&lt;&gt;"OK","",ReferenceData!$L$5 &amp; "\" &amp; T_Channel[[#This Row],[ChannelNameFolder1]] &amp; "\" &amp; T_Channel[[#This Row],[ChannelNameFolder2]])</f>
        <v/>
      </c>
      <c r="S1144" s="21" t="str">
        <f>IF(T_Channel[[#This Row],[Check]]&lt;&gt;"OK","", T_Channel[[#This Row],[ChannelSymbol]] &amp; ".evtx" )</f>
        <v/>
      </c>
      <c r="T1144" s="21" t="str">
        <f>IF(T_Channel[[#This Row],[Check]]&lt;&gt;"OK","", T_Channel[[#This Row],[LogFolder]] &amp; "\" &amp; T_Channel[[#This Row],[LogFile]])</f>
        <v/>
      </c>
      <c r="U1144" s="21" t="str">
        <f>IF(T_Channel[[#This Row],[Safekeeping of logs]]="","",VLOOKUP(T_Channel[[#This Row],[Safekeeping of logs]],T_List_LogMode[],2,FALSE))</f>
        <v/>
      </c>
      <c r="V114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5" spans="2:22" x14ac:dyDescent="0.25">
      <c r="B1145" s="7"/>
      <c r="C1145" s="7"/>
      <c r="D1145" s="7"/>
      <c r="E1145" s="7"/>
      <c r="F1145" s="6"/>
      <c r="G1145" s="6"/>
      <c r="H114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5" s="22"/>
      <c r="J1145" s="7"/>
      <c r="K1145" s="43"/>
      <c r="L114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5" s="27" t="str">
        <f>IF(T_Channel[[#This Row],[ProviderName]]="","",COUNTIF($L$12:$L$9999,T_Channel[[#This Row],[ProviderName]]))</f>
        <v/>
      </c>
      <c r="N1145" s="27" t="str">
        <f>IF(T_Channel[[#This Row],[Query]]="","Empty","Defined")</f>
        <v>Empty</v>
      </c>
      <c r="O114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5" s="21" t="str">
        <f>IF(T_Channel[[#This Row],[Check]]&lt;&gt;"OK","",ReferenceData!$L$5 &amp; "\" &amp; T_Channel[[#This Row],[ChannelNameFolder1]] &amp; "\" &amp; T_Channel[[#This Row],[ChannelNameFolder2]])</f>
        <v/>
      </c>
      <c r="S1145" s="21" t="str">
        <f>IF(T_Channel[[#This Row],[Check]]&lt;&gt;"OK","", T_Channel[[#This Row],[ChannelSymbol]] &amp; ".evtx" )</f>
        <v/>
      </c>
      <c r="T1145" s="21" t="str">
        <f>IF(T_Channel[[#This Row],[Check]]&lt;&gt;"OK","", T_Channel[[#This Row],[LogFolder]] &amp; "\" &amp; T_Channel[[#This Row],[LogFile]])</f>
        <v/>
      </c>
      <c r="U1145" s="21" t="str">
        <f>IF(T_Channel[[#This Row],[Safekeeping of logs]]="","",VLOOKUP(T_Channel[[#This Row],[Safekeeping of logs]],T_List_LogMode[],2,FALSE))</f>
        <v/>
      </c>
      <c r="V114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6" spans="2:22" x14ac:dyDescent="0.25">
      <c r="B1146" s="7"/>
      <c r="C1146" s="7"/>
      <c r="D1146" s="7"/>
      <c r="E1146" s="7"/>
      <c r="F1146" s="6"/>
      <c r="G1146" s="6"/>
      <c r="H114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6" s="22"/>
      <c r="J1146" s="7"/>
      <c r="K1146" s="43"/>
      <c r="L114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6" s="27" t="str">
        <f>IF(T_Channel[[#This Row],[ProviderName]]="","",COUNTIF($L$12:$L$9999,T_Channel[[#This Row],[ProviderName]]))</f>
        <v/>
      </c>
      <c r="N1146" s="27" t="str">
        <f>IF(T_Channel[[#This Row],[Query]]="","Empty","Defined")</f>
        <v>Empty</v>
      </c>
      <c r="O114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6" s="21" t="str">
        <f>IF(T_Channel[[#This Row],[Check]]&lt;&gt;"OK","",ReferenceData!$L$5 &amp; "\" &amp; T_Channel[[#This Row],[ChannelNameFolder1]] &amp; "\" &amp; T_Channel[[#This Row],[ChannelNameFolder2]])</f>
        <v/>
      </c>
      <c r="S1146" s="21" t="str">
        <f>IF(T_Channel[[#This Row],[Check]]&lt;&gt;"OK","", T_Channel[[#This Row],[ChannelSymbol]] &amp; ".evtx" )</f>
        <v/>
      </c>
      <c r="T1146" s="21" t="str">
        <f>IF(T_Channel[[#This Row],[Check]]&lt;&gt;"OK","", T_Channel[[#This Row],[LogFolder]] &amp; "\" &amp; T_Channel[[#This Row],[LogFile]])</f>
        <v/>
      </c>
      <c r="U1146" s="21" t="str">
        <f>IF(T_Channel[[#This Row],[Safekeeping of logs]]="","",VLOOKUP(T_Channel[[#This Row],[Safekeeping of logs]],T_List_LogMode[],2,FALSE))</f>
        <v/>
      </c>
      <c r="V114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7" spans="2:22" x14ac:dyDescent="0.25">
      <c r="B1147" s="7"/>
      <c r="C1147" s="7"/>
      <c r="D1147" s="7"/>
      <c r="E1147" s="7"/>
      <c r="F1147" s="6"/>
      <c r="G1147" s="6"/>
      <c r="H114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7" s="22"/>
      <c r="J1147" s="7"/>
      <c r="K1147" s="43"/>
      <c r="L114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7" s="27" t="str">
        <f>IF(T_Channel[[#This Row],[ProviderName]]="","",COUNTIF($L$12:$L$9999,T_Channel[[#This Row],[ProviderName]]))</f>
        <v/>
      </c>
      <c r="N1147" s="27" t="str">
        <f>IF(T_Channel[[#This Row],[Query]]="","Empty","Defined")</f>
        <v>Empty</v>
      </c>
      <c r="O114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7" s="21" t="str">
        <f>IF(T_Channel[[#This Row],[Check]]&lt;&gt;"OK","",ReferenceData!$L$5 &amp; "\" &amp; T_Channel[[#This Row],[ChannelNameFolder1]] &amp; "\" &amp; T_Channel[[#This Row],[ChannelNameFolder2]])</f>
        <v/>
      </c>
      <c r="S1147" s="21" t="str">
        <f>IF(T_Channel[[#This Row],[Check]]&lt;&gt;"OK","", T_Channel[[#This Row],[ChannelSymbol]] &amp; ".evtx" )</f>
        <v/>
      </c>
      <c r="T1147" s="21" t="str">
        <f>IF(T_Channel[[#This Row],[Check]]&lt;&gt;"OK","", T_Channel[[#This Row],[LogFolder]] &amp; "\" &amp; T_Channel[[#This Row],[LogFile]])</f>
        <v/>
      </c>
      <c r="U1147" s="21" t="str">
        <f>IF(T_Channel[[#This Row],[Safekeeping of logs]]="","",VLOOKUP(T_Channel[[#This Row],[Safekeeping of logs]],T_List_LogMode[],2,FALSE))</f>
        <v/>
      </c>
      <c r="V114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8" spans="2:22" x14ac:dyDescent="0.25">
      <c r="B1148" s="7"/>
      <c r="C1148" s="7"/>
      <c r="D1148" s="7"/>
      <c r="E1148" s="7"/>
      <c r="F1148" s="6"/>
      <c r="G1148" s="6"/>
      <c r="H114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8" s="22"/>
      <c r="J1148" s="7"/>
      <c r="K1148" s="43"/>
      <c r="L114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8" s="27" t="str">
        <f>IF(T_Channel[[#This Row],[ProviderName]]="","",COUNTIF($L$12:$L$9999,T_Channel[[#This Row],[ProviderName]]))</f>
        <v/>
      </c>
      <c r="N1148" s="27" t="str">
        <f>IF(T_Channel[[#This Row],[Query]]="","Empty","Defined")</f>
        <v>Empty</v>
      </c>
      <c r="O114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8" s="21" t="str">
        <f>IF(T_Channel[[#This Row],[Check]]&lt;&gt;"OK","",ReferenceData!$L$5 &amp; "\" &amp; T_Channel[[#This Row],[ChannelNameFolder1]] &amp; "\" &amp; T_Channel[[#This Row],[ChannelNameFolder2]])</f>
        <v/>
      </c>
      <c r="S1148" s="21" t="str">
        <f>IF(T_Channel[[#This Row],[Check]]&lt;&gt;"OK","", T_Channel[[#This Row],[ChannelSymbol]] &amp; ".evtx" )</f>
        <v/>
      </c>
      <c r="T1148" s="21" t="str">
        <f>IF(T_Channel[[#This Row],[Check]]&lt;&gt;"OK","", T_Channel[[#This Row],[LogFolder]] &amp; "\" &amp; T_Channel[[#This Row],[LogFile]])</f>
        <v/>
      </c>
      <c r="U1148" s="21" t="str">
        <f>IF(T_Channel[[#This Row],[Safekeeping of logs]]="","",VLOOKUP(T_Channel[[#This Row],[Safekeeping of logs]],T_List_LogMode[],2,FALSE))</f>
        <v/>
      </c>
      <c r="V114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49" spans="2:22" x14ac:dyDescent="0.25">
      <c r="B1149" s="7"/>
      <c r="C1149" s="7"/>
      <c r="D1149" s="7"/>
      <c r="E1149" s="7"/>
      <c r="F1149" s="6"/>
      <c r="G1149" s="6"/>
      <c r="H114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49" s="22"/>
      <c r="J1149" s="7"/>
      <c r="K1149" s="43"/>
      <c r="L114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49" s="27" t="str">
        <f>IF(T_Channel[[#This Row],[ProviderName]]="","",COUNTIF($L$12:$L$9999,T_Channel[[#This Row],[ProviderName]]))</f>
        <v/>
      </c>
      <c r="N1149" s="27" t="str">
        <f>IF(T_Channel[[#This Row],[Query]]="","Empty","Defined")</f>
        <v>Empty</v>
      </c>
      <c r="O114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4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4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49" s="21" t="str">
        <f>IF(T_Channel[[#This Row],[Check]]&lt;&gt;"OK","",ReferenceData!$L$5 &amp; "\" &amp; T_Channel[[#This Row],[ChannelNameFolder1]] &amp; "\" &amp; T_Channel[[#This Row],[ChannelNameFolder2]])</f>
        <v/>
      </c>
      <c r="S1149" s="21" t="str">
        <f>IF(T_Channel[[#This Row],[Check]]&lt;&gt;"OK","", T_Channel[[#This Row],[ChannelSymbol]] &amp; ".evtx" )</f>
        <v/>
      </c>
      <c r="T1149" s="21" t="str">
        <f>IF(T_Channel[[#This Row],[Check]]&lt;&gt;"OK","", T_Channel[[#This Row],[LogFolder]] &amp; "\" &amp; T_Channel[[#This Row],[LogFile]])</f>
        <v/>
      </c>
      <c r="U1149" s="21" t="str">
        <f>IF(T_Channel[[#This Row],[Safekeeping of logs]]="","",VLOOKUP(T_Channel[[#This Row],[Safekeeping of logs]],T_List_LogMode[],2,FALSE))</f>
        <v/>
      </c>
      <c r="V114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0" spans="2:22" x14ac:dyDescent="0.25">
      <c r="B1150" s="7"/>
      <c r="C1150" s="7"/>
      <c r="D1150" s="7"/>
      <c r="E1150" s="7"/>
      <c r="F1150" s="6"/>
      <c r="G1150" s="6"/>
      <c r="H115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0" s="22"/>
      <c r="J1150" s="7"/>
      <c r="K1150" s="43"/>
      <c r="L115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0" s="27" t="str">
        <f>IF(T_Channel[[#This Row],[ProviderName]]="","",COUNTIF($L$12:$L$9999,T_Channel[[#This Row],[ProviderName]]))</f>
        <v/>
      </c>
      <c r="N1150" s="27" t="str">
        <f>IF(T_Channel[[#This Row],[Query]]="","Empty","Defined")</f>
        <v>Empty</v>
      </c>
      <c r="O115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0" s="21" t="str">
        <f>IF(T_Channel[[#This Row],[Check]]&lt;&gt;"OK","",ReferenceData!$L$5 &amp; "\" &amp; T_Channel[[#This Row],[ChannelNameFolder1]] &amp; "\" &amp; T_Channel[[#This Row],[ChannelNameFolder2]])</f>
        <v/>
      </c>
      <c r="S1150" s="21" t="str">
        <f>IF(T_Channel[[#This Row],[Check]]&lt;&gt;"OK","", T_Channel[[#This Row],[ChannelSymbol]] &amp; ".evtx" )</f>
        <v/>
      </c>
      <c r="T1150" s="21" t="str">
        <f>IF(T_Channel[[#This Row],[Check]]&lt;&gt;"OK","", T_Channel[[#This Row],[LogFolder]] &amp; "\" &amp; T_Channel[[#This Row],[LogFile]])</f>
        <v/>
      </c>
      <c r="U1150" s="21" t="str">
        <f>IF(T_Channel[[#This Row],[Safekeeping of logs]]="","",VLOOKUP(T_Channel[[#This Row],[Safekeeping of logs]],T_List_LogMode[],2,FALSE))</f>
        <v/>
      </c>
      <c r="V115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1" spans="2:22" x14ac:dyDescent="0.25">
      <c r="B1151" s="7"/>
      <c r="C1151" s="7"/>
      <c r="D1151" s="7"/>
      <c r="E1151" s="7"/>
      <c r="F1151" s="6"/>
      <c r="G1151" s="6"/>
      <c r="H115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1" s="22"/>
      <c r="J1151" s="7"/>
      <c r="K1151" s="43"/>
      <c r="L115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1" s="27" t="str">
        <f>IF(T_Channel[[#This Row],[ProviderName]]="","",COUNTIF($L$12:$L$9999,T_Channel[[#This Row],[ProviderName]]))</f>
        <v/>
      </c>
      <c r="N1151" s="27" t="str">
        <f>IF(T_Channel[[#This Row],[Query]]="","Empty","Defined")</f>
        <v>Empty</v>
      </c>
      <c r="O115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1" s="21" t="str">
        <f>IF(T_Channel[[#This Row],[Check]]&lt;&gt;"OK","",ReferenceData!$L$5 &amp; "\" &amp; T_Channel[[#This Row],[ChannelNameFolder1]] &amp; "\" &amp; T_Channel[[#This Row],[ChannelNameFolder2]])</f>
        <v/>
      </c>
      <c r="S1151" s="21" t="str">
        <f>IF(T_Channel[[#This Row],[Check]]&lt;&gt;"OK","", T_Channel[[#This Row],[ChannelSymbol]] &amp; ".evtx" )</f>
        <v/>
      </c>
      <c r="T1151" s="21" t="str">
        <f>IF(T_Channel[[#This Row],[Check]]&lt;&gt;"OK","", T_Channel[[#This Row],[LogFolder]] &amp; "\" &amp; T_Channel[[#This Row],[LogFile]])</f>
        <v/>
      </c>
      <c r="U1151" s="21" t="str">
        <f>IF(T_Channel[[#This Row],[Safekeeping of logs]]="","",VLOOKUP(T_Channel[[#This Row],[Safekeeping of logs]],T_List_LogMode[],2,FALSE))</f>
        <v/>
      </c>
      <c r="V115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2" spans="2:22" x14ac:dyDescent="0.25">
      <c r="B1152" s="7"/>
      <c r="C1152" s="7"/>
      <c r="D1152" s="7"/>
      <c r="E1152" s="7"/>
      <c r="F1152" s="6"/>
      <c r="G1152" s="6"/>
      <c r="H115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2" s="22"/>
      <c r="J1152" s="7"/>
      <c r="K1152" s="43"/>
      <c r="L115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2" s="27" t="str">
        <f>IF(T_Channel[[#This Row],[ProviderName]]="","",COUNTIF($L$12:$L$9999,T_Channel[[#This Row],[ProviderName]]))</f>
        <v/>
      </c>
      <c r="N1152" s="27" t="str">
        <f>IF(T_Channel[[#This Row],[Query]]="","Empty","Defined")</f>
        <v>Empty</v>
      </c>
      <c r="O115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2" s="21" t="str">
        <f>IF(T_Channel[[#This Row],[Check]]&lt;&gt;"OK","",ReferenceData!$L$5 &amp; "\" &amp; T_Channel[[#This Row],[ChannelNameFolder1]] &amp; "\" &amp; T_Channel[[#This Row],[ChannelNameFolder2]])</f>
        <v/>
      </c>
      <c r="S1152" s="21" t="str">
        <f>IF(T_Channel[[#This Row],[Check]]&lt;&gt;"OK","", T_Channel[[#This Row],[ChannelSymbol]] &amp; ".evtx" )</f>
        <v/>
      </c>
      <c r="T1152" s="21" t="str">
        <f>IF(T_Channel[[#This Row],[Check]]&lt;&gt;"OK","", T_Channel[[#This Row],[LogFolder]] &amp; "\" &amp; T_Channel[[#This Row],[LogFile]])</f>
        <v/>
      </c>
      <c r="U1152" s="21" t="str">
        <f>IF(T_Channel[[#This Row],[Safekeeping of logs]]="","",VLOOKUP(T_Channel[[#This Row],[Safekeeping of logs]],T_List_LogMode[],2,FALSE))</f>
        <v/>
      </c>
      <c r="V115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3" spans="2:22" x14ac:dyDescent="0.25">
      <c r="B1153" s="7"/>
      <c r="C1153" s="7"/>
      <c r="D1153" s="7"/>
      <c r="E1153" s="7"/>
      <c r="F1153" s="6"/>
      <c r="G1153" s="6"/>
      <c r="H115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3" s="22"/>
      <c r="J1153" s="7"/>
      <c r="K1153" s="43"/>
      <c r="L115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3" s="27" t="str">
        <f>IF(T_Channel[[#This Row],[ProviderName]]="","",COUNTIF($L$12:$L$9999,T_Channel[[#This Row],[ProviderName]]))</f>
        <v/>
      </c>
      <c r="N1153" s="27" t="str">
        <f>IF(T_Channel[[#This Row],[Query]]="","Empty","Defined")</f>
        <v>Empty</v>
      </c>
      <c r="O115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3" s="21" t="str">
        <f>IF(T_Channel[[#This Row],[Check]]&lt;&gt;"OK","",ReferenceData!$L$5 &amp; "\" &amp; T_Channel[[#This Row],[ChannelNameFolder1]] &amp; "\" &amp; T_Channel[[#This Row],[ChannelNameFolder2]])</f>
        <v/>
      </c>
      <c r="S1153" s="21" t="str">
        <f>IF(T_Channel[[#This Row],[Check]]&lt;&gt;"OK","", T_Channel[[#This Row],[ChannelSymbol]] &amp; ".evtx" )</f>
        <v/>
      </c>
      <c r="T1153" s="21" t="str">
        <f>IF(T_Channel[[#This Row],[Check]]&lt;&gt;"OK","", T_Channel[[#This Row],[LogFolder]] &amp; "\" &amp; T_Channel[[#This Row],[LogFile]])</f>
        <v/>
      </c>
      <c r="U1153" s="21" t="str">
        <f>IF(T_Channel[[#This Row],[Safekeeping of logs]]="","",VLOOKUP(T_Channel[[#This Row],[Safekeeping of logs]],T_List_LogMode[],2,FALSE))</f>
        <v/>
      </c>
      <c r="V115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4" spans="2:22" x14ac:dyDescent="0.25">
      <c r="B1154" s="7"/>
      <c r="C1154" s="7"/>
      <c r="D1154" s="7"/>
      <c r="E1154" s="7"/>
      <c r="F1154" s="6"/>
      <c r="G1154" s="6"/>
      <c r="H115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4" s="22"/>
      <c r="J1154" s="7"/>
      <c r="K1154" s="43"/>
      <c r="L115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4" s="27" t="str">
        <f>IF(T_Channel[[#This Row],[ProviderName]]="","",COUNTIF($L$12:$L$9999,T_Channel[[#This Row],[ProviderName]]))</f>
        <v/>
      </c>
      <c r="N1154" s="27" t="str">
        <f>IF(T_Channel[[#This Row],[Query]]="","Empty","Defined")</f>
        <v>Empty</v>
      </c>
      <c r="O115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4" s="21" t="str">
        <f>IF(T_Channel[[#This Row],[Check]]&lt;&gt;"OK","",ReferenceData!$L$5 &amp; "\" &amp; T_Channel[[#This Row],[ChannelNameFolder1]] &amp; "\" &amp; T_Channel[[#This Row],[ChannelNameFolder2]])</f>
        <v/>
      </c>
      <c r="S1154" s="21" t="str">
        <f>IF(T_Channel[[#This Row],[Check]]&lt;&gt;"OK","", T_Channel[[#This Row],[ChannelSymbol]] &amp; ".evtx" )</f>
        <v/>
      </c>
      <c r="T1154" s="21" t="str">
        <f>IF(T_Channel[[#This Row],[Check]]&lt;&gt;"OK","", T_Channel[[#This Row],[LogFolder]] &amp; "\" &amp; T_Channel[[#This Row],[LogFile]])</f>
        <v/>
      </c>
      <c r="U1154" s="21" t="str">
        <f>IF(T_Channel[[#This Row],[Safekeeping of logs]]="","",VLOOKUP(T_Channel[[#This Row],[Safekeeping of logs]],T_List_LogMode[],2,FALSE))</f>
        <v/>
      </c>
      <c r="V115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5" spans="2:22" x14ac:dyDescent="0.25">
      <c r="B1155" s="7"/>
      <c r="C1155" s="7"/>
      <c r="D1155" s="7"/>
      <c r="E1155" s="7"/>
      <c r="F1155" s="6"/>
      <c r="G1155" s="6"/>
      <c r="H115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5" s="22"/>
      <c r="J1155" s="7"/>
      <c r="K1155" s="43"/>
      <c r="L115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5" s="27" t="str">
        <f>IF(T_Channel[[#This Row],[ProviderName]]="","",COUNTIF($L$12:$L$9999,T_Channel[[#This Row],[ProviderName]]))</f>
        <v/>
      </c>
      <c r="N1155" s="27" t="str">
        <f>IF(T_Channel[[#This Row],[Query]]="","Empty","Defined")</f>
        <v>Empty</v>
      </c>
      <c r="O115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5" s="21" t="str">
        <f>IF(T_Channel[[#This Row],[Check]]&lt;&gt;"OK","",ReferenceData!$L$5 &amp; "\" &amp; T_Channel[[#This Row],[ChannelNameFolder1]] &amp; "\" &amp; T_Channel[[#This Row],[ChannelNameFolder2]])</f>
        <v/>
      </c>
      <c r="S1155" s="21" t="str">
        <f>IF(T_Channel[[#This Row],[Check]]&lt;&gt;"OK","", T_Channel[[#This Row],[ChannelSymbol]] &amp; ".evtx" )</f>
        <v/>
      </c>
      <c r="T1155" s="21" t="str">
        <f>IF(T_Channel[[#This Row],[Check]]&lt;&gt;"OK","", T_Channel[[#This Row],[LogFolder]] &amp; "\" &amp; T_Channel[[#This Row],[LogFile]])</f>
        <v/>
      </c>
      <c r="U1155" s="21" t="str">
        <f>IF(T_Channel[[#This Row],[Safekeeping of logs]]="","",VLOOKUP(T_Channel[[#This Row],[Safekeeping of logs]],T_List_LogMode[],2,FALSE))</f>
        <v/>
      </c>
      <c r="V115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6" spans="2:22" x14ac:dyDescent="0.25">
      <c r="B1156" s="7"/>
      <c r="C1156" s="7"/>
      <c r="D1156" s="7"/>
      <c r="E1156" s="7"/>
      <c r="F1156" s="6"/>
      <c r="G1156" s="6"/>
      <c r="H115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6" s="22"/>
      <c r="J1156" s="7"/>
      <c r="K1156" s="43"/>
      <c r="L115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6" s="27" t="str">
        <f>IF(T_Channel[[#This Row],[ProviderName]]="","",COUNTIF($L$12:$L$9999,T_Channel[[#This Row],[ProviderName]]))</f>
        <v/>
      </c>
      <c r="N1156" s="27" t="str">
        <f>IF(T_Channel[[#This Row],[Query]]="","Empty","Defined")</f>
        <v>Empty</v>
      </c>
      <c r="O115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6" s="21" t="str">
        <f>IF(T_Channel[[#This Row],[Check]]&lt;&gt;"OK","",ReferenceData!$L$5 &amp; "\" &amp; T_Channel[[#This Row],[ChannelNameFolder1]] &amp; "\" &amp; T_Channel[[#This Row],[ChannelNameFolder2]])</f>
        <v/>
      </c>
      <c r="S1156" s="21" t="str">
        <f>IF(T_Channel[[#This Row],[Check]]&lt;&gt;"OK","", T_Channel[[#This Row],[ChannelSymbol]] &amp; ".evtx" )</f>
        <v/>
      </c>
      <c r="T1156" s="21" t="str">
        <f>IF(T_Channel[[#This Row],[Check]]&lt;&gt;"OK","", T_Channel[[#This Row],[LogFolder]] &amp; "\" &amp; T_Channel[[#This Row],[LogFile]])</f>
        <v/>
      </c>
      <c r="U1156" s="21" t="str">
        <f>IF(T_Channel[[#This Row],[Safekeeping of logs]]="","",VLOOKUP(T_Channel[[#This Row],[Safekeeping of logs]],T_List_LogMode[],2,FALSE))</f>
        <v/>
      </c>
      <c r="V115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7" spans="2:22" x14ac:dyDescent="0.25">
      <c r="B1157" s="7"/>
      <c r="C1157" s="7"/>
      <c r="D1157" s="7"/>
      <c r="E1157" s="7"/>
      <c r="F1157" s="6"/>
      <c r="G1157" s="6"/>
      <c r="H115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7" s="22"/>
      <c r="J1157" s="7"/>
      <c r="K1157" s="43"/>
      <c r="L115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7" s="27" t="str">
        <f>IF(T_Channel[[#This Row],[ProviderName]]="","",COUNTIF($L$12:$L$9999,T_Channel[[#This Row],[ProviderName]]))</f>
        <v/>
      </c>
      <c r="N1157" s="27" t="str">
        <f>IF(T_Channel[[#This Row],[Query]]="","Empty","Defined")</f>
        <v>Empty</v>
      </c>
      <c r="O115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7" s="21" t="str">
        <f>IF(T_Channel[[#This Row],[Check]]&lt;&gt;"OK","",ReferenceData!$L$5 &amp; "\" &amp; T_Channel[[#This Row],[ChannelNameFolder1]] &amp; "\" &amp; T_Channel[[#This Row],[ChannelNameFolder2]])</f>
        <v/>
      </c>
      <c r="S1157" s="21" t="str">
        <f>IF(T_Channel[[#This Row],[Check]]&lt;&gt;"OK","", T_Channel[[#This Row],[ChannelSymbol]] &amp; ".evtx" )</f>
        <v/>
      </c>
      <c r="T1157" s="21" t="str">
        <f>IF(T_Channel[[#This Row],[Check]]&lt;&gt;"OK","", T_Channel[[#This Row],[LogFolder]] &amp; "\" &amp; T_Channel[[#This Row],[LogFile]])</f>
        <v/>
      </c>
      <c r="U1157" s="21" t="str">
        <f>IF(T_Channel[[#This Row],[Safekeeping of logs]]="","",VLOOKUP(T_Channel[[#This Row],[Safekeeping of logs]],T_List_LogMode[],2,FALSE))</f>
        <v/>
      </c>
      <c r="V115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8" spans="2:22" x14ac:dyDescent="0.25">
      <c r="B1158" s="7"/>
      <c r="C1158" s="7"/>
      <c r="D1158" s="7"/>
      <c r="E1158" s="7"/>
      <c r="F1158" s="6"/>
      <c r="G1158" s="6"/>
      <c r="H115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8" s="22"/>
      <c r="J1158" s="7"/>
      <c r="K1158" s="43"/>
      <c r="L115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8" s="27" t="str">
        <f>IF(T_Channel[[#This Row],[ProviderName]]="","",COUNTIF($L$12:$L$9999,T_Channel[[#This Row],[ProviderName]]))</f>
        <v/>
      </c>
      <c r="N1158" s="27" t="str">
        <f>IF(T_Channel[[#This Row],[Query]]="","Empty","Defined")</f>
        <v>Empty</v>
      </c>
      <c r="O115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8" s="21" t="str">
        <f>IF(T_Channel[[#This Row],[Check]]&lt;&gt;"OK","",ReferenceData!$L$5 &amp; "\" &amp; T_Channel[[#This Row],[ChannelNameFolder1]] &amp; "\" &amp; T_Channel[[#This Row],[ChannelNameFolder2]])</f>
        <v/>
      </c>
      <c r="S1158" s="21" t="str">
        <f>IF(T_Channel[[#This Row],[Check]]&lt;&gt;"OK","", T_Channel[[#This Row],[ChannelSymbol]] &amp; ".evtx" )</f>
        <v/>
      </c>
      <c r="T1158" s="21" t="str">
        <f>IF(T_Channel[[#This Row],[Check]]&lt;&gt;"OK","", T_Channel[[#This Row],[LogFolder]] &amp; "\" &amp; T_Channel[[#This Row],[LogFile]])</f>
        <v/>
      </c>
      <c r="U1158" s="21" t="str">
        <f>IF(T_Channel[[#This Row],[Safekeeping of logs]]="","",VLOOKUP(T_Channel[[#This Row],[Safekeeping of logs]],T_List_LogMode[],2,FALSE))</f>
        <v/>
      </c>
      <c r="V115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59" spans="2:22" x14ac:dyDescent="0.25">
      <c r="B1159" s="7"/>
      <c r="C1159" s="7"/>
      <c r="D1159" s="7"/>
      <c r="E1159" s="7"/>
      <c r="F1159" s="6"/>
      <c r="G1159" s="6"/>
      <c r="H1159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59" s="22"/>
      <c r="J1159" s="7"/>
      <c r="K1159" s="43"/>
      <c r="L1159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59" s="27" t="str">
        <f>IF(T_Channel[[#This Row],[ProviderName]]="","",COUNTIF($L$12:$L$9999,T_Channel[[#This Row],[ProviderName]]))</f>
        <v/>
      </c>
      <c r="N1159" s="27" t="str">
        <f>IF(T_Channel[[#This Row],[Query]]="","Empty","Defined")</f>
        <v>Empty</v>
      </c>
      <c r="O1159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59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59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59" s="21" t="str">
        <f>IF(T_Channel[[#This Row],[Check]]&lt;&gt;"OK","",ReferenceData!$L$5 &amp; "\" &amp; T_Channel[[#This Row],[ChannelNameFolder1]] &amp; "\" &amp; T_Channel[[#This Row],[ChannelNameFolder2]])</f>
        <v/>
      </c>
      <c r="S1159" s="21" t="str">
        <f>IF(T_Channel[[#This Row],[Check]]&lt;&gt;"OK","", T_Channel[[#This Row],[ChannelSymbol]] &amp; ".evtx" )</f>
        <v/>
      </c>
      <c r="T1159" s="21" t="str">
        <f>IF(T_Channel[[#This Row],[Check]]&lt;&gt;"OK","", T_Channel[[#This Row],[LogFolder]] &amp; "\" &amp; T_Channel[[#This Row],[LogFile]])</f>
        <v/>
      </c>
      <c r="U1159" s="21" t="str">
        <f>IF(T_Channel[[#This Row],[Safekeeping of logs]]="","",VLOOKUP(T_Channel[[#This Row],[Safekeeping of logs]],T_List_LogMode[],2,FALSE))</f>
        <v/>
      </c>
      <c r="V1159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0" spans="2:22" x14ac:dyDescent="0.25">
      <c r="B1160" s="7"/>
      <c r="C1160" s="7"/>
      <c r="D1160" s="7"/>
      <c r="E1160" s="7"/>
      <c r="F1160" s="6"/>
      <c r="G1160" s="6"/>
      <c r="H1160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60" s="22"/>
      <c r="J1160" s="7"/>
      <c r="K1160" s="43"/>
      <c r="L1160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60" s="27" t="str">
        <f>IF(T_Channel[[#This Row],[ProviderName]]="","",COUNTIF($L$12:$L$9999,T_Channel[[#This Row],[ProviderName]]))</f>
        <v/>
      </c>
      <c r="N1160" s="27" t="str">
        <f>IF(T_Channel[[#This Row],[Query]]="","Empty","Defined")</f>
        <v>Empty</v>
      </c>
      <c r="O1160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60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60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60" s="21" t="str">
        <f>IF(T_Channel[[#This Row],[Check]]&lt;&gt;"OK","",ReferenceData!$L$5 &amp; "\" &amp; T_Channel[[#This Row],[ChannelNameFolder1]] &amp; "\" &amp; T_Channel[[#This Row],[ChannelNameFolder2]])</f>
        <v/>
      </c>
      <c r="S1160" s="21" t="str">
        <f>IF(T_Channel[[#This Row],[Check]]&lt;&gt;"OK","", T_Channel[[#This Row],[ChannelSymbol]] &amp; ".evtx" )</f>
        <v/>
      </c>
      <c r="T1160" s="21" t="str">
        <f>IF(T_Channel[[#This Row],[Check]]&lt;&gt;"OK","", T_Channel[[#This Row],[LogFolder]] &amp; "\" &amp; T_Channel[[#This Row],[LogFile]])</f>
        <v/>
      </c>
      <c r="U1160" s="21" t="str">
        <f>IF(T_Channel[[#This Row],[Safekeeping of logs]]="","",VLOOKUP(T_Channel[[#This Row],[Safekeeping of logs]],T_List_LogMode[],2,FALSE))</f>
        <v/>
      </c>
      <c r="V1160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1" spans="2:22" x14ac:dyDescent="0.25">
      <c r="B1161" s="7"/>
      <c r="C1161" s="7"/>
      <c r="D1161" s="7"/>
      <c r="E1161" s="7"/>
      <c r="F1161" s="6"/>
      <c r="G1161" s="6"/>
      <c r="H1161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61" s="22"/>
      <c r="J1161" s="7"/>
      <c r="K1161" s="43"/>
      <c r="L1161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61" s="27" t="str">
        <f>IF(T_Channel[[#This Row],[ProviderName]]="","",COUNTIF($L$12:$L$9999,T_Channel[[#This Row],[ProviderName]]))</f>
        <v/>
      </c>
      <c r="N1161" s="27" t="str">
        <f>IF(T_Channel[[#This Row],[Query]]="","Empty","Defined")</f>
        <v>Empty</v>
      </c>
      <c r="O1161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61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61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61" s="21" t="str">
        <f>IF(T_Channel[[#This Row],[Check]]&lt;&gt;"OK","",ReferenceData!$L$5 &amp; "\" &amp; T_Channel[[#This Row],[ChannelNameFolder1]] &amp; "\" &amp; T_Channel[[#This Row],[ChannelNameFolder2]])</f>
        <v/>
      </c>
      <c r="S1161" s="21" t="str">
        <f>IF(T_Channel[[#This Row],[Check]]&lt;&gt;"OK","", T_Channel[[#This Row],[ChannelSymbol]] &amp; ".evtx" )</f>
        <v/>
      </c>
      <c r="T1161" s="21" t="str">
        <f>IF(T_Channel[[#This Row],[Check]]&lt;&gt;"OK","", T_Channel[[#This Row],[LogFolder]] &amp; "\" &amp; T_Channel[[#This Row],[LogFile]])</f>
        <v/>
      </c>
      <c r="U1161" s="21" t="str">
        <f>IF(T_Channel[[#This Row],[Safekeeping of logs]]="","",VLOOKUP(T_Channel[[#This Row],[Safekeeping of logs]],T_List_LogMode[],2,FALSE))</f>
        <v/>
      </c>
      <c r="V1161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2" spans="2:22" x14ac:dyDescent="0.25">
      <c r="B1162" s="7"/>
      <c r="C1162" s="7"/>
      <c r="D1162" s="7"/>
      <c r="E1162" s="7"/>
      <c r="F1162" s="6"/>
      <c r="G1162" s="6"/>
      <c r="H1162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62" s="22"/>
      <c r="J1162" s="7"/>
      <c r="K1162" s="43"/>
      <c r="L1162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62" s="27" t="str">
        <f>IF(T_Channel[[#This Row],[ProviderName]]="","",COUNTIF($L$12:$L$9999,T_Channel[[#This Row],[ProviderName]]))</f>
        <v/>
      </c>
      <c r="N1162" s="27" t="str">
        <f>IF(T_Channel[[#This Row],[Query]]="","Empty","Defined")</f>
        <v>Empty</v>
      </c>
      <c r="O1162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62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62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62" s="21" t="str">
        <f>IF(T_Channel[[#This Row],[Check]]&lt;&gt;"OK","",ReferenceData!$L$5 &amp; "\" &amp; T_Channel[[#This Row],[ChannelNameFolder1]] &amp; "\" &amp; T_Channel[[#This Row],[ChannelNameFolder2]])</f>
        <v/>
      </c>
      <c r="S1162" s="21" t="str">
        <f>IF(T_Channel[[#This Row],[Check]]&lt;&gt;"OK","", T_Channel[[#This Row],[ChannelSymbol]] &amp; ".evtx" )</f>
        <v/>
      </c>
      <c r="T1162" s="21" t="str">
        <f>IF(T_Channel[[#This Row],[Check]]&lt;&gt;"OK","", T_Channel[[#This Row],[LogFolder]] &amp; "\" &amp; T_Channel[[#This Row],[LogFile]])</f>
        <v/>
      </c>
      <c r="U1162" s="21" t="str">
        <f>IF(T_Channel[[#This Row],[Safekeeping of logs]]="","",VLOOKUP(T_Channel[[#This Row],[Safekeeping of logs]],T_List_LogMode[],2,FALSE))</f>
        <v/>
      </c>
      <c r="V1162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3" spans="2:22" x14ac:dyDescent="0.25">
      <c r="B1163" s="7"/>
      <c r="C1163" s="7"/>
      <c r="D1163" s="7"/>
      <c r="E1163" s="7"/>
      <c r="F1163" s="6"/>
      <c r="G1163" s="6"/>
      <c r="H1163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63" s="22"/>
      <c r="J1163" s="7"/>
      <c r="K1163" s="43"/>
      <c r="L1163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63" s="27" t="str">
        <f>IF(T_Channel[[#This Row],[ProviderName]]="","",COUNTIF($L$12:$L$9999,T_Channel[[#This Row],[ProviderName]]))</f>
        <v/>
      </c>
      <c r="N1163" s="27" t="str">
        <f>IF(T_Channel[[#This Row],[Query]]="","Empty","Defined")</f>
        <v>Empty</v>
      </c>
      <c r="O1163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63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63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63" s="21" t="str">
        <f>IF(T_Channel[[#This Row],[Check]]&lt;&gt;"OK","",ReferenceData!$L$5 &amp; "\" &amp; T_Channel[[#This Row],[ChannelNameFolder1]] &amp; "\" &amp; T_Channel[[#This Row],[ChannelNameFolder2]])</f>
        <v/>
      </c>
      <c r="S1163" s="21" t="str">
        <f>IF(T_Channel[[#This Row],[Check]]&lt;&gt;"OK","", T_Channel[[#This Row],[ChannelSymbol]] &amp; ".evtx" )</f>
        <v/>
      </c>
      <c r="T1163" s="21" t="str">
        <f>IF(T_Channel[[#This Row],[Check]]&lt;&gt;"OK","", T_Channel[[#This Row],[LogFolder]] &amp; "\" &amp; T_Channel[[#This Row],[LogFile]])</f>
        <v/>
      </c>
      <c r="U1163" s="21" t="str">
        <f>IF(T_Channel[[#This Row],[Safekeeping of logs]]="","",VLOOKUP(T_Channel[[#This Row],[Safekeeping of logs]],T_List_LogMode[],2,FALSE))</f>
        <v/>
      </c>
      <c r="V1163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4" spans="2:22" x14ac:dyDescent="0.25">
      <c r="B1164" s="7"/>
      <c r="C1164" s="7"/>
      <c r="D1164" s="7"/>
      <c r="E1164" s="7"/>
      <c r="F1164" s="6"/>
      <c r="G1164" s="6"/>
      <c r="H1164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64" s="22"/>
      <c r="J1164" s="7"/>
      <c r="K1164" s="43"/>
      <c r="L1164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64" s="27" t="str">
        <f>IF(T_Channel[[#This Row],[ProviderName]]="","",COUNTIF($L$12:$L$9999,T_Channel[[#This Row],[ProviderName]]))</f>
        <v/>
      </c>
      <c r="N1164" s="27" t="str">
        <f>IF(T_Channel[[#This Row],[Query]]="","Empty","Defined")</f>
        <v>Empty</v>
      </c>
      <c r="O1164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64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64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64" s="21" t="str">
        <f>IF(T_Channel[[#This Row],[Check]]&lt;&gt;"OK","",ReferenceData!$L$5 &amp; "\" &amp; T_Channel[[#This Row],[ChannelNameFolder1]] &amp; "\" &amp; T_Channel[[#This Row],[ChannelNameFolder2]])</f>
        <v/>
      </c>
      <c r="S1164" s="21" t="str">
        <f>IF(T_Channel[[#This Row],[Check]]&lt;&gt;"OK","", T_Channel[[#This Row],[ChannelSymbol]] &amp; ".evtx" )</f>
        <v/>
      </c>
      <c r="T1164" s="21" t="str">
        <f>IF(T_Channel[[#This Row],[Check]]&lt;&gt;"OK","", T_Channel[[#This Row],[LogFolder]] &amp; "\" &amp; T_Channel[[#This Row],[LogFile]])</f>
        <v/>
      </c>
      <c r="U1164" s="21" t="str">
        <f>IF(T_Channel[[#This Row],[Safekeeping of logs]]="","",VLOOKUP(T_Channel[[#This Row],[Safekeeping of logs]],T_List_LogMode[],2,FALSE))</f>
        <v/>
      </c>
      <c r="V1164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5" spans="2:22" x14ac:dyDescent="0.25">
      <c r="B1165" s="7"/>
      <c r="C1165" s="7"/>
      <c r="D1165" s="7"/>
      <c r="E1165" s="7"/>
      <c r="F1165" s="6"/>
      <c r="G1165" s="6"/>
      <c r="H1165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65" s="22"/>
      <c r="J1165" s="7"/>
      <c r="K1165" s="43"/>
      <c r="L1165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65" s="27" t="str">
        <f>IF(T_Channel[[#This Row],[ProviderName]]="","",COUNTIF($L$12:$L$9999,T_Channel[[#This Row],[ProviderName]]))</f>
        <v/>
      </c>
      <c r="N1165" s="27" t="str">
        <f>IF(T_Channel[[#This Row],[Query]]="","Empty","Defined")</f>
        <v>Empty</v>
      </c>
      <c r="O1165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65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65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65" s="21" t="str">
        <f>IF(T_Channel[[#This Row],[Check]]&lt;&gt;"OK","",ReferenceData!$L$5 &amp; "\" &amp; T_Channel[[#This Row],[ChannelNameFolder1]] &amp; "\" &amp; T_Channel[[#This Row],[ChannelNameFolder2]])</f>
        <v/>
      </c>
      <c r="S1165" s="21" t="str">
        <f>IF(T_Channel[[#This Row],[Check]]&lt;&gt;"OK","", T_Channel[[#This Row],[ChannelSymbol]] &amp; ".evtx" )</f>
        <v/>
      </c>
      <c r="T1165" s="21" t="str">
        <f>IF(T_Channel[[#This Row],[Check]]&lt;&gt;"OK","", T_Channel[[#This Row],[LogFolder]] &amp; "\" &amp; T_Channel[[#This Row],[LogFile]])</f>
        <v/>
      </c>
      <c r="U1165" s="21" t="str">
        <f>IF(T_Channel[[#This Row],[Safekeeping of logs]]="","",VLOOKUP(T_Channel[[#This Row],[Safekeeping of logs]],T_List_LogMode[],2,FALSE))</f>
        <v/>
      </c>
      <c r="V1165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6" spans="2:22" x14ac:dyDescent="0.25">
      <c r="B1166" s="7"/>
      <c r="C1166" s="7"/>
      <c r="D1166" s="7"/>
      <c r="E1166" s="7"/>
      <c r="F1166" s="6"/>
      <c r="G1166" s="6"/>
      <c r="H1166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66" s="22"/>
      <c r="J1166" s="7"/>
      <c r="K1166" s="43"/>
      <c r="L1166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66" s="27" t="str">
        <f>IF(T_Channel[[#This Row],[ProviderName]]="","",COUNTIF($L$12:$L$9999,T_Channel[[#This Row],[ProviderName]]))</f>
        <v/>
      </c>
      <c r="N1166" s="27" t="str">
        <f>IF(T_Channel[[#This Row],[Query]]="","Empty","Defined")</f>
        <v>Empty</v>
      </c>
      <c r="O1166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66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66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66" s="21" t="str">
        <f>IF(T_Channel[[#This Row],[Check]]&lt;&gt;"OK","",ReferenceData!$L$5 &amp; "\" &amp; T_Channel[[#This Row],[ChannelNameFolder1]] &amp; "\" &amp; T_Channel[[#This Row],[ChannelNameFolder2]])</f>
        <v/>
      </c>
      <c r="S1166" s="21" t="str">
        <f>IF(T_Channel[[#This Row],[Check]]&lt;&gt;"OK","", T_Channel[[#This Row],[ChannelSymbol]] &amp; ".evtx" )</f>
        <v/>
      </c>
      <c r="T1166" s="21" t="str">
        <f>IF(T_Channel[[#This Row],[Check]]&lt;&gt;"OK","", T_Channel[[#This Row],[LogFolder]] &amp; "\" &amp; T_Channel[[#This Row],[LogFile]])</f>
        <v/>
      </c>
      <c r="U1166" s="21" t="str">
        <f>IF(T_Channel[[#This Row],[Safekeeping of logs]]="","",VLOOKUP(T_Channel[[#This Row],[Safekeeping of logs]],T_List_LogMode[],2,FALSE))</f>
        <v/>
      </c>
      <c r="V1166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7" spans="2:22" x14ac:dyDescent="0.25">
      <c r="B1167" s="7"/>
      <c r="C1167" s="7"/>
      <c r="D1167" s="7"/>
      <c r="E1167" s="7"/>
      <c r="F1167" s="6"/>
      <c r="G1167" s="6"/>
      <c r="H1167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67" s="22"/>
      <c r="J1167" s="7"/>
      <c r="K1167" s="43"/>
      <c r="L1167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67" s="27" t="str">
        <f>IF(T_Channel[[#This Row],[ProviderName]]="","",COUNTIF($L$12:$L$9999,T_Channel[[#This Row],[ProviderName]]))</f>
        <v/>
      </c>
      <c r="N1167" s="27" t="str">
        <f>IF(T_Channel[[#This Row],[Query]]="","Empty","Defined")</f>
        <v>Empty</v>
      </c>
      <c r="O1167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67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67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67" s="21" t="str">
        <f>IF(T_Channel[[#This Row],[Check]]&lt;&gt;"OK","",ReferenceData!$L$5 &amp; "\" &amp; T_Channel[[#This Row],[ChannelNameFolder1]] &amp; "\" &amp; T_Channel[[#This Row],[ChannelNameFolder2]])</f>
        <v/>
      </c>
      <c r="S1167" s="21" t="str">
        <f>IF(T_Channel[[#This Row],[Check]]&lt;&gt;"OK","", T_Channel[[#This Row],[ChannelSymbol]] &amp; ".evtx" )</f>
        <v/>
      </c>
      <c r="T1167" s="21" t="str">
        <f>IF(T_Channel[[#This Row],[Check]]&lt;&gt;"OK","", T_Channel[[#This Row],[LogFolder]] &amp; "\" &amp; T_Channel[[#This Row],[LogFile]])</f>
        <v/>
      </c>
      <c r="U1167" s="21" t="str">
        <f>IF(T_Channel[[#This Row],[Safekeeping of logs]]="","",VLOOKUP(T_Channel[[#This Row],[Safekeeping of logs]],T_List_LogMode[],2,FALSE))</f>
        <v/>
      </c>
      <c r="V1167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8" spans="2:22" x14ac:dyDescent="0.25">
      <c r="B1168" s="7"/>
      <c r="C1168" s="7"/>
      <c r="D1168" s="7"/>
      <c r="E1168" s="7"/>
      <c r="F1168" s="6"/>
      <c r="G1168" s="6"/>
      <c r="H1168" s="27" t="str">
        <f>IF(T_Channel[[#This Row],[ChannelNameFolder1]]="","",IF(AND(T_Channel[[#This Row],[ChannelNameFolder1]]&lt;&gt;"",T_Channel[[#This Row],[ChannelNameFolder2]]&lt;&gt;"",T_Channel[[#This Row],[ChannelNameFolder3]]&lt;&gt;"",T_Channel[[#This Row],[ChannelNameLogFile]]&lt;&gt;""),IF(T_Channel[[#This Row],[Amount of Logfiles in Provider]]&lt;9,"OK","Too many LogFiles in group"),"Incomplete"))</f>
        <v/>
      </c>
      <c r="I1168" s="22"/>
      <c r="J1168" s="7"/>
      <c r="K1168" s="43"/>
      <c r="L1168" s="19" t="str">
        <f>IF(AND(T_Channel[[#This Row],[ChannelNameFolder1]]&lt;&gt;"",T_Channel[[#This Row],[ChannelNameFolder2]]&lt;&gt;"",T_Channel[[#This Row],[ChannelNameFolder3]]&lt;&gt;""), T_Channel[[#This Row],[ChannelNameFolder1]]&amp;"-"&amp;T_Channel[[#This Row],[ChannelNameFolder2]]&amp;"-"&amp;T_Channel[[#This Row],[ChannelNameFolder3]],"")</f>
        <v/>
      </c>
      <c r="M1168" s="27" t="str">
        <f>IF(T_Channel[[#This Row],[ProviderName]]="","",COUNTIF($L$12:$L$9999,T_Channel[[#This Row],[ProviderName]]))</f>
        <v/>
      </c>
      <c r="N1168" s="27" t="str">
        <f>IF(T_Channel[[#This Row],[Query]]="","Empty","Defined")</f>
        <v>Empty</v>
      </c>
      <c r="O1168" s="23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"_" &amp; SUBSTITUTE(SUBSTITUTE(UPPER(SUBSTITUTE(T_Channel[[#This Row],[ChannelNameLogFile]]," ","")),"(",""),")",""))</f>
        <v/>
      </c>
      <c r="P1168" s="23" t="str">
        <f>IF(T_Channel[[#This Row],[Query]]="","empty",LEFT(SUBSTITUTE(T_Channel[[#This Row],[Query]],"&lt;Select Path=""","",1),FIND("""",SUBSTITUTE(T_Channel[[#This Row],[Query]],"&lt;Select Path=""","",1))-1))</f>
        <v>empty</v>
      </c>
      <c r="Q1168" s="21" t="str">
        <f>IF(T_Channel[[#This Row],[Check]]&lt;&gt;"OK","",VLOOKUP(T_Channel[[#This Row],[ChannelNameFolder1]],T_List_ChannelNameFolder1[],2,FALSE) &amp; "_" &amp; VLOOKUP(T_Channel[[#This Row],[ChannelNameFolder2]],T_List_ChannelNameFolder2[],2,FALSE) &amp; "_" &amp; VLOOKUP(T_Channel[[#This Row],[ChannelNameFolder3]],T_List_ChannelNameFolder3[],2,FALSE) &amp; "_EVENTS" )</f>
        <v/>
      </c>
      <c r="R1168" s="21" t="str">
        <f>IF(T_Channel[[#This Row],[Check]]&lt;&gt;"OK","",ReferenceData!$L$5 &amp; "\" &amp; T_Channel[[#This Row],[ChannelNameFolder1]] &amp; "\" &amp; T_Channel[[#This Row],[ChannelNameFolder2]])</f>
        <v/>
      </c>
      <c r="S1168" s="21" t="str">
        <f>IF(T_Channel[[#This Row],[Check]]&lt;&gt;"OK","", T_Channel[[#This Row],[ChannelSymbol]] &amp; ".evtx" )</f>
        <v/>
      </c>
      <c r="T1168" s="21" t="str">
        <f>IF(T_Channel[[#This Row],[Check]]&lt;&gt;"OK","", T_Channel[[#This Row],[LogFolder]] &amp; "\" &amp; T_Channel[[#This Row],[LogFile]])</f>
        <v/>
      </c>
      <c r="U1168" s="21" t="str">
        <f>IF(T_Channel[[#This Row],[Safekeeping of logs]]="","",VLOOKUP(T_Channel[[#This Row],[Safekeeping of logs]],T_List_LogMode[],2,FALSE))</f>
        <v/>
      </c>
      <c r="V1168" s="19" t="str">
        <f>IF(T_Channel[[#This Row],[Check]]&lt;&gt;"OK","",T_Channel[[#This Row],[ChannelNameFolder1]]&amp;"-"&amp;T_Channel[[#This Row],[ChannelNameFolder2]]&amp;"-"&amp;T_Channel[[#This Row],[ChannelNameFolder3]]&amp;"/"&amp;T_Channel[[#This Row],[ChannelNameLogFile]])</f>
        <v/>
      </c>
    </row>
    <row r="1169" spans="10:10" x14ac:dyDescent="0.25">
      <c r="J1169" s="6"/>
    </row>
  </sheetData>
  <sheetProtection formatColumns="0" formatRows="0" selectLockedCells="1" sort="0" autoFilter="0" pivotTables="0"/>
  <mergeCells count="6">
    <mergeCell ref="I8:K8"/>
    <mergeCell ref="B8:H8"/>
    <mergeCell ref="L8:V8"/>
    <mergeCell ref="L9:V9"/>
    <mergeCell ref="I9:K9"/>
    <mergeCell ref="B9:H9"/>
  </mergeCells>
  <phoneticPr fontId="18" type="noConversion"/>
  <conditionalFormatting sqref="H12:H1168">
    <cfRule type="containsBlanks" dxfId="62" priority="1">
      <formula>LEN(TRIM(H12))=0</formula>
    </cfRule>
    <cfRule type="containsText" dxfId="61" priority="9" operator="containsText" text="OK">
      <formula>NOT(ISERROR(SEARCH("OK",H12)))</formula>
    </cfRule>
    <cfRule type="cellIs" dxfId="60" priority="10" operator="notEqual">
      <formula>"OK"</formula>
    </cfRule>
  </conditionalFormatting>
  <conditionalFormatting sqref="O12:V1168">
    <cfRule type="notContainsBlanks" dxfId="59" priority="13">
      <formula>LEN(TRIM(O12))&gt;0</formula>
    </cfRule>
  </conditionalFormatting>
  <conditionalFormatting sqref="L12:N1168">
    <cfRule type="cellIs" dxfId="58" priority="5" operator="notEqual">
      <formula>"ERROR! PROVIDER NOT FOUND!"</formula>
    </cfRule>
    <cfRule type="containsText" dxfId="57" priority="6" operator="containsText" text="ERROR! PROVIDER NOT FOUND!">
      <formula>NOT(ISERROR(SEARCH("ERROR! PROVIDER NOT FOUND!",L12)))</formula>
    </cfRule>
  </conditionalFormatting>
  <conditionalFormatting sqref="O12:O1168">
    <cfRule type="duplicateValues" dxfId="56" priority="229"/>
  </conditionalFormatting>
  <dataValidations count="1">
    <dataValidation allowBlank="1" showErrorMessage="1" sqref="T1169:T1048576 P11:P1168" xr:uid="{9CDF7424-EF5B-4137-B4E8-FA341A4CC98D}"/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F8127FB-5AAF-4342-807A-42B3D6BAE4C5}">
          <x14:formula1>
            <xm:f>ReferenceData!$A$5:$A$42</xm:f>
          </x14:formula1>
          <xm:sqref>J12:J1168</xm:sqref>
        </x14:dataValidation>
        <x14:dataValidation type="list" allowBlank="1" showInputMessage="1" showErrorMessage="1" xr:uid="{BDF0EE2B-7568-4F30-83DA-171AEA2BDF18}">
          <x14:formula1>
            <xm:f>ReferenceData!$N$5:$N$40</xm:f>
          </x14:formula1>
          <xm:sqref>H1169:I1048576 F12:F1168</xm:sqref>
        </x14:dataValidation>
        <x14:dataValidation type="list" allowBlank="1" showInputMessage="1" showErrorMessage="1" xr:uid="{B5EB25A7-29C4-4B33-835B-C458E3EC1479}">
          <x14:formula1>
            <xm:f>ReferenceData!$P$5:$P$10</xm:f>
          </x14:formula1>
          <xm:sqref>J1169:J1048576 G12:G1168</xm:sqref>
        </x14:dataValidation>
        <x14:dataValidation type="list" allowBlank="1" showInputMessage="1" showErrorMessage="1" xr:uid="{F362BF8C-5174-4307-B66A-AFC564F7ADBB}">
          <x14:formula1>
            <xm:f>ReferenceData!$I$5:$I$40</xm:f>
          </x14:formula1>
          <xm:sqref>D12:D1168</xm:sqref>
        </x14:dataValidation>
        <x14:dataValidation type="list" allowBlank="1" showInputMessage="1" showErrorMessage="1" xr:uid="{79D0A4D1-3A16-4AB3-ADC3-500DF3C7D307}">
          <x14:formula1>
            <xm:f>ReferenceData!$C$5:$C$40</xm:f>
          </x14:formula1>
          <xm:sqref>B12:B1168</xm:sqref>
        </x14:dataValidation>
        <x14:dataValidation type="list" allowBlank="1" showInputMessage="1" showErrorMessage="1" xr:uid="{456A94C5-CCED-448D-8E44-A52CB8097993}">
          <x14:formula1>
            <xm:f>ReferenceData!$F$5:$F$40</xm:f>
          </x14:formula1>
          <xm:sqref>C12:C1168</xm:sqref>
        </x14:dataValidation>
        <x14:dataValidation type="list" allowBlank="1" showInputMessage="1" showErrorMessage="1" xr:uid="{662F8F42-C15E-464D-83F3-D18EAFD950C0}">
          <x14:formula1>
            <xm:f>ReferenceData!$S$5:$S$7</xm:f>
          </x14:formula1>
          <xm:sqref>K12:K1168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4DC6-7B00-42DD-97C2-1E9886516F18}">
  <sheetPr>
    <tabColor theme="1"/>
  </sheetPr>
  <dimension ref="A1:S40"/>
  <sheetViews>
    <sheetView workbookViewId="0">
      <selection activeCell="A8" sqref="A8"/>
    </sheetView>
  </sheetViews>
  <sheetFormatPr baseColWidth="10" defaultColWidth="11.42578125" defaultRowHeight="15" x14ac:dyDescent="0.25"/>
  <cols>
    <col min="1" max="1" width="48.85546875" customWidth="1"/>
    <col min="2" max="2" width="11.7109375" customWidth="1"/>
    <col min="3" max="3" width="22.42578125" customWidth="1"/>
    <col min="4" max="4" width="21.7109375" customWidth="1"/>
    <col min="5" max="5" width="11.7109375" customWidth="1"/>
    <col min="6" max="6" width="22.42578125" customWidth="1"/>
    <col min="7" max="7" width="21" customWidth="1"/>
    <col min="8" max="8" width="11.7109375" customWidth="1"/>
    <col min="9" max="9" width="26.140625" bestFit="1" customWidth="1"/>
    <col min="10" max="10" width="20.5703125" customWidth="1"/>
    <col min="11" max="11" width="10.7109375" customWidth="1"/>
    <col min="12" max="12" width="14.28515625" customWidth="1"/>
    <col min="13" max="13" width="10.7109375" customWidth="1"/>
    <col min="14" max="14" width="24" customWidth="1"/>
    <col min="15" max="15" width="10.7109375" customWidth="1"/>
    <col min="16" max="16" width="24.7109375" bestFit="1" customWidth="1"/>
  </cols>
  <sheetData>
    <row r="1" spans="1:19" ht="23.25" x14ac:dyDescent="0.35">
      <c r="A1" s="3" t="s">
        <v>292</v>
      </c>
    </row>
    <row r="2" spans="1:19" x14ac:dyDescent="0.25">
      <c r="A2" s="24" t="s">
        <v>1</v>
      </c>
    </row>
    <row r="3" spans="1:19" s="28" customFormat="1" ht="90" x14ac:dyDescent="0.25">
      <c r="A3" s="25" t="s">
        <v>301</v>
      </c>
      <c r="C3" s="55" t="s">
        <v>170</v>
      </c>
      <c r="D3" s="56"/>
      <c r="F3" s="55" t="s">
        <v>171</v>
      </c>
      <c r="G3" s="56"/>
      <c r="I3" s="55" t="s">
        <v>172</v>
      </c>
      <c r="J3" s="56"/>
      <c r="L3" s="30" t="s">
        <v>173</v>
      </c>
      <c r="N3" s="30" t="s">
        <v>174</v>
      </c>
      <c r="P3" s="57" t="s">
        <v>175</v>
      </c>
      <c r="Q3" s="58"/>
      <c r="S3" s="30" t="s">
        <v>283</v>
      </c>
    </row>
    <row r="4" spans="1:19" s="18" customFormat="1" ht="36.75" customHeight="1" x14ac:dyDescent="0.25">
      <c r="A4" s="17" t="s">
        <v>22</v>
      </c>
      <c r="C4" s="18" t="s">
        <v>17</v>
      </c>
      <c r="D4" s="18" t="s">
        <v>176</v>
      </c>
      <c r="F4" s="18" t="s">
        <v>18</v>
      </c>
      <c r="G4" s="18" t="s">
        <v>177</v>
      </c>
      <c r="I4" s="18" t="s">
        <v>19</v>
      </c>
      <c r="J4" s="18" t="s">
        <v>178</v>
      </c>
      <c r="L4" s="44" t="s">
        <v>179</v>
      </c>
      <c r="N4" s="17" t="s">
        <v>180</v>
      </c>
      <c r="P4" s="17" t="s">
        <v>181</v>
      </c>
      <c r="Q4" s="34" t="s">
        <v>34</v>
      </c>
      <c r="S4" t="s">
        <v>278</v>
      </c>
    </row>
    <row r="5" spans="1:19" x14ac:dyDescent="0.25">
      <c r="A5" s="29"/>
      <c r="C5" s="6"/>
      <c r="D5" s="6"/>
      <c r="F5" s="6"/>
      <c r="G5" s="6"/>
      <c r="I5" s="6"/>
      <c r="J5" s="6"/>
      <c r="L5" s="5" t="s">
        <v>182</v>
      </c>
      <c r="N5" s="29"/>
      <c r="P5" s="29"/>
      <c r="Q5" s="32"/>
    </row>
    <row r="6" spans="1:19" x14ac:dyDescent="0.25">
      <c r="A6" s="6" t="s">
        <v>35</v>
      </c>
      <c r="C6" s="6" t="s">
        <v>35</v>
      </c>
      <c r="D6" s="6" t="s">
        <v>183</v>
      </c>
      <c r="F6" s="6" t="s">
        <v>36</v>
      </c>
      <c r="G6" s="6" t="s">
        <v>184</v>
      </c>
      <c r="I6" s="6" t="s">
        <v>37</v>
      </c>
      <c r="J6" s="6" t="s">
        <v>185</v>
      </c>
      <c r="N6" s="6" t="s">
        <v>44</v>
      </c>
      <c r="P6" s="6" t="s">
        <v>40</v>
      </c>
      <c r="Q6" s="32" t="s">
        <v>186</v>
      </c>
      <c r="S6" t="s">
        <v>281</v>
      </c>
    </row>
    <row r="7" spans="1:19" x14ac:dyDescent="0.25">
      <c r="A7" s="6" t="s">
        <v>166</v>
      </c>
      <c r="C7" s="6" t="s">
        <v>166</v>
      </c>
      <c r="D7" s="6" t="s">
        <v>187</v>
      </c>
      <c r="F7" s="6" t="s">
        <v>60</v>
      </c>
      <c r="G7" s="6" t="s">
        <v>188</v>
      </c>
      <c r="I7" s="6" t="s">
        <v>42</v>
      </c>
      <c r="J7" s="6" t="s">
        <v>189</v>
      </c>
      <c r="N7" s="6" t="s">
        <v>39</v>
      </c>
      <c r="P7" s="6" t="s">
        <v>160</v>
      </c>
      <c r="Q7" s="32" t="s">
        <v>190</v>
      </c>
      <c r="S7" t="s">
        <v>282</v>
      </c>
    </row>
    <row r="8" spans="1:19" x14ac:dyDescent="0.25">
      <c r="A8" s="6" t="s">
        <v>302</v>
      </c>
      <c r="C8" s="6" t="s">
        <v>220</v>
      </c>
      <c r="D8" s="6" t="s">
        <v>191</v>
      </c>
      <c r="F8" s="6" t="s">
        <v>68</v>
      </c>
      <c r="G8" s="6" t="s">
        <v>192</v>
      </c>
      <c r="I8" s="6" t="s">
        <v>61</v>
      </c>
      <c r="J8" s="6" t="s">
        <v>193</v>
      </c>
      <c r="N8" s="31" t="s">
        <v>167</v>
      </c>
      <c r="P8" s="31" t="s">
        <v>194</v>
      </c>
      <c r="Q8" s="32" t="s">
        <v>195</v>
      </c>
    </row>
    <row r="9" spans="1:19" x14ac:dyDescent="0.25">
      <c r="A9" s="6" t="s">
        <v>303</v>
      </c>
      <c r="C9" s="6" t="s">
        <v>219</v>
      </c>
      <c r="D9" s="6" t="s">
        <v>218</v>
      </c>
      <c r="F9" s="6" t="s">
        <v>81</v>
      </c>
      <c r="G9" s="6" t="s">
        <v>196</v>
      </c>
      <c r="I9" s="6" t="s">
        <v>82</v>
      </c>
      <c r="J9" s="6" t="s">
        <v>197</v>
      </c>
      <c r="N9" s="31" t="s">
        <v>198</v>
      </c>
      <c r="P9" s="31"/>
      <c r="Q9" s="32"/>
    </row>
    <row r="10" spans="1:19" x14ac:dyDescent="0.25">
      <c r="A10" s="6" t="s">
        <v>304</v>
      </c>
      <c r="C10" s="6" t="s">
        <v>168</v>
      </c>
      <c r="D10" s="6" t="s">
        <v>199</v>
      </c>
      <c r="F10" s="6" t="s">
        <v>157</v>
      </c>
      <c r="G10" s="6" t="s">
        <v>200</v>
      </c>
      <c r="I10" s="6" t="s">
        <v>89</v>
      </c>
      <c r="J10" s="6" t="s">
        <v>201</v>
      </c>
      <c r="N10" s="31" t="s">
        <v>156</v>
      </c>
      <c r="P10" s="31"/>
      <c r="Q10" s="32"/>
    </row>
    <row r="11" spans="1:19" x14ac:dyDescent="0.25">
      <c r="A11" s="6" t="s">
        <v>305</v>
      </c>
      <c r="C11" s="6" t="s">
        <v>169</v>
      </c>
      <c r="D11" s="6" t="s">
        <v>202</v>
      </c>
      <c r="F11" s="6" t="s">
        <v>164</v>
      </c>
      <c r="G11" s="6" t="s">
        <v>203</v>
      </c>
      <c r="I11" s="6" t="s">
        <v>100</v>
      </c>
      <c r="J11" s="6" t="s">
        <v>204</v>
      </c>
      <c r="N11" s="31" t="s">
        <v>205</v>
      </c>
    </row>
    <row r="12" spans="1:19" x14ac:dyDescent="0.25">
      <c r="A12" s="6"/>
      <c r="C12" s="6"/>
      <c r="D12" s="6"/>
      <c r="F12" s="6" t="s">
        <v>165</v>
      </c>
      <c r="G12" s="6" t="s">
        <v>206</v>
      </c>
      <c r="I12" s="6" t="s">
        <v>109</v>
      </c>
      <c r="J12" s="6" t="s">
        <v>207</v>
      </c>
      <c r="N12" s="32"/>
    </row>
    <row r="13" spans="1:19" x14ac:dyDescent="0.25">
      <c r="A13" s="6"/>
      <c r="C13" s="6"/>
      <c r="D13" s="6"/>
      <c r="F13" s="6"/>
      <c r="G13" s="6"/>
      <c r="I13" s="6" t="s">
        <v>114</v>
      </c>
      <c r="J13" s="6" t="s">
        <v>208</v>
      </c>
      <c r="N13" s="32"/>
    </row>
    <row r="14" spans="1:19" x14ac:dyDescent="0.25">
      <c r="A14" s="6"/>
      <c r="C14" s="6"/>
      <c r="D14" s="6"/>
      <c r="F14" s="6"/>
      <c r="G14" s="6"/>
      <c r="I14" s="6" t="s">
        <v>127</v>
      </c>
      <c r="J14" s="6" t="s">
        <v>209</v>
      </c>
      <c r="N14" s="32"/>
    </row>
    <row r="15" spans="1:19" x14ac:dyDescent="0.25">
      <c r="A15" s="6"/>
      <c r="C15" s="6"/>
      <c r="D15" s="6"/>
      <c r="F15" s="6"/>
      <c r="G15" s="6"/>
      <c r="I15" s="6" t="s">
        <v>142</v>
      </c>
      <c r="J15" s="6" t="s">
        <v>210</v>
      </c>
      <c r="N15" s="32"/>
    </row>
    <row r="16" spans="1:19" x14ac:dyDescent="0.25">
      <c r="A16" s="6"/>
      <c r="C16" s="6"/>
      <c r="D16" s="6"/>
      <c r="F16" s="6"/>
      <c r="G16" s="6"/>
      <c r="I16" s="6" t="s">
        <v>158</v>
      </c>
      <c r="J16" s="6" t="s">
        <v>211</v>
      </c>
      <c r="N16" s="32"/>
    </row>
    <row r="17" spans="1:14" x14ac:dyDescent="0.25">
      <c r="A17" s="6"/>
      <c r="C17" s="6"/>
      <c r="D17" s="6"/>
      <c r="F17" s="6"/>
      <c r="G17" s="6"/>
      <c r="I17" s="6" t="s">
        <v>161</v>
      </c>
      <c r="J17" s="6" t="s">
        <v>212</v>
      </c>
      <c r="N17" s="32"/>
    </row>
    <row r="18" spans="1:14" x14ac:dyDescent="0.25">
      <c r="A18" s="6"/>
      <c r="C18" s="6"/>
      <c r="D18" s="6"/>
      <c r="F18" s="6"/>
      <c r="G18" s="6"/>
      <c r="I18" s="6" t="s">
        <v>162</v>
      </c>
      <c r="J18" s="6" t="s">
        <v>213</v>
      </c>
      <c r="N18" s="32"/>
    </row>
    <row r="19" spans="1:14" x14ac:dyDescent="0.25">
      <c r="A19" s="6"/>
      <c r="C19" s="6"/>
      <c r="D19" s="6"/>
      <c r="F19" s="6"/>
      <c r="G19" s="6"/>
      <c r="I19" s="6" t="s">
        <v>163</v>
      </c>
      <c r="J19" s="6" t="s">
        <v>214</v>
      </c>
      <c r="N19" s="32"/>
    </row>
    <row r="20" spans="1:14" x14ac:dyDescent="0.25">
      <c r="A20" s="6"/>
      <c r="C20" s="6"/>
      <c r="D20" s="6"/>
      <c r="F20" s="6"/>
      <c r="G20" s="6"/>
      <c r="I20" s="6" t="s">
        <v>159</v>
      </c>
      <c r="J20" s="6" t="s">
        <v>215</v>
      </c>
      <c r="N20" s="32"/>
    </row>
    <row r="21" spans="1:14" x14ac:dyDescent="0.25">
      <c r="A21" s="6"/>
      <c r="C21" s="6"/>
      <c r="D21" s="6"/>
      <c r="F21" s="6"/>
      <c r="G21" s="6"/>
      <c r="I21" s="6" t="s">
        <v>230</v>
      </c>
      <c r="J21" s="6" t="s">
        <v>231</v>
      </c>
      <c r="N21" s="32"/>
    </row>
    <row r="22" spans="1:14" x14ac:dyDescent="0.25">
      <c r="A22" s="6"/>
      <c r="C22" s="6"/>
      <c r="D22" s="6"/>
      <c r="F22" s="6"/>
      <c r="G22" s="6"/>
      <c r="I22" s="6"/>
      <c r="J22" s="6"/>
      <c r="N22" s="32"/>
    </row>
    <row r="23" spans="1:14" x14ac:dyDescent="0.25">
      <c r="A23" s="6"/>
      <c r="C23" s="6"/>
      <c r="D23" s="6"/>
      <c r="F23" s="6"/>
      <c r="G23" s="6"/>
      <c r="I23" s="6"/>
      <c r="J23" s="6"/>
      <c r="N23" s="32"/>
    </row>
    <row r="24" spans="1:14" x14ac:dyDescent="0.25">
      <c r="A24" s="6"/>
      <c r="C24" s="6"/>
      <c r="D24" s="6"/>
      <c r="F24" s="6"/>
      <c r="G24" s="6"/>
      <c r="I24" s="6"/>
      <c r="J24" s="6"/>
      <c r="N24" s="32"/>
    </row>
    <row r="25" spans="1:14" x14ac:dyDescent="0.25">
      <c r="A25" s="6"/>
      <c r="C25" s="6"/>
      <c r="D25" s="6"/>
      <c r="F25" s="6"/>
      <c r="G25" s="6"/>
      <c r="I25" s="6"/>
      <c r="J25" s="6"/>
      <c r="N25" s="32"/>
    </row>
    <row r="26" spans="1:14" x14ac:dyDescent="0.25">
      <c r="A26" s="6"/>
      <c r="C26" s="6"/>
      <c r="D26" s="6"/>
      <c r="F26" s="6"/>
      <c r="G26" s="6"/>
      <c r="I26" s="6"/>
      <c r="J26" s="6"/>
      <c r="N26" s="32"/>
    </row>
    <row r="27" spans="1:14" x14ac:dyDescent="0.25">
      <c r="A27" s="6"/>
      <c r="C27" s="6"/>
      <c r="D27" s="6"/>
      <c r="F27" s="6"/>
      <c r="G27" s="6"/>
      <c r="I27" s="6"/>
      <c r="J27" s="6"/>
      <c r="N27" s="32"/>
    </row>
    <row r="28" spans="1:14" x14ac:dyDescent="0.25">
      <c r="A28" s="6"/>
      <c r="C28" s="6"/>
      <c r="D28" s="6"/>
      <c r="F28" s="6"/>
      <c r="G28" s="6"/>
      <c r="I28" s="6"/>
      <c r="J28" s="6"/>
      <c r="N28" s="32"/>
    </row>
    <row r="29" spans="1:14" x14ac:dyDescent="0.25">
      <c r="A29" s="6"/>
      <c r="C29" s="6"/>
      <c r="D29" s="6"/>
      <c r="F29" s="6"/>
      <c r="G29" s="6"/>
      <c r="I29" s="6"/>
      <c r="J29" s="6"/>
      <c r="N29" s="32"/>
    </row>
    <row r="30" spans="1:14" x14ac:dyDescent="0.25">
      <c r="A30" s="6"/>
      <c r="C30" s="6"/>
      <c r="D30" s="6"/>
      <c r="F30" s="6"/>
      <c r="G30" s="6"/>
      <c r="I30" s="6"/>
      <c r="J30" s="6"/>
      <c r="N30" s="32"/>
    </row>
    <row r="31" spans="1:14" x14ac:dyDescent="0.25">
      <c r="A31" s="6"/>
      <c r="C31" s="6"/>
      <c r="D31" s="6"/>
      <c r="F31" s="6"/>
      <c r="G31" s="6"/>
      <c r="I31" s="6"/>
      <c r="J31" s="6"/>
      <c r="N31" s="32"/>
    </row>
    <row r="32" spans="1:14" x14ac:dyDescent="0.25">
      <c r="A32" s="6"/>
      <c r="C32" s="6"/>
      <c r="D32" s="6"/>
      <c r="F32" s="6"/>
      <c r="G32" s="6"/>
      <c r="I32" s="6"/>
      <c r="J32" s="6"/>
      <c r="N32" s="32"/>
    </row>
    <row r="33" spans="1:14" x14ac:dyDescent="0.25">
      <c r="A33" s="6"/>
      <c r="C33" s="6"/>
      <c r="D33" s="6"/>
      <c r="F33" s="6"/>
      <c r="G33" s="6"/>
      <c r="I33" s="6"/>
      <c r="J33" s="6"/>
      <c r="N33" s="32"/>
    </row>
    <row r="34" spans="1:14" x14ac:dyDescent="0.25">
      <c r="A34" s="6"/>
      <c r="C34" s="6"/>
      <c r="D34" s="6"/>
      <c r="F34" s="6"/>
      <c r="G34" s="6"/>
      <c r="I34" s="6"/>
      <c r="J34" s="6"/>
      <c r="N34" s="32"/>
    </row>
    <row r="35" spans="1:14" x14ac:dyDescent="0.25">
      <c r="A35" s="6"/>
      <c r="C35" s="6"/>
      <c r="D35" s="6"/>
      <c r="F35" s="6"/>
      <c r="G35" s="6"/>
      <c r="I35" s="6"/>
      <c r="J35" s="6"/>
      <c r="N35" s="32"/>
    </row>
    <row r="36" spans="1:14" x14ac:dyDescent="0.25">
      <c r="A36" s="6"/>
      <c r="C36" s="6"/>
      <c r="D36" s="6"/>
      <c r="F36" s="6"/>
      <c r="G36" s="6"/>
      <c r="I36" s="6"/>
      <c r="J36" s="6"/>
      <c r="N36" s="32"/>
    </row>
    <row r="37" spans="1:14" x14ac:dyDescent="0.25">
      <c r="A37" s="6"/>
      <c r="C37" s="6"/>
      <c r="D37" s="6"/>
      <c r="F37" s="6"/>
      <c r="G37" s="6"/>
      <c r="I37" s="6"/>
      <c r="J37" s="6"/>
      <c r="N37" s="32"/>
    </row>
    <row r="38" spans="1:14" x14ac:dyDescent="0.25">
      <c r="A38" s="6"/>
      <c r="C38" s="6"/>
      <c r="D38" s="6"/>
      <c r="F38" s="6"/>
      <c r="G38" s="6"/>
      <c r="I38" s="6"/>
      <c r="J38" s="6"/>
      <c r="N38" s="32"/>
    </row>
    <row r="39" spans="1:14" x14ac:dyDescent="0.25">
      <c r="A39" s="6"/>
      <c r="C39" s="6"/>
      <c r="D39" s="6"/>
      <c r="F39" s="6"/>
      <c r="G39" s="6"/>
      <c r="I39" s="6"/>
      <c r="J39" s="6"/>
      <c r="N39" s="32"/>
    </row>
    <row r="40" spans="1:14" x14ac:dyDescent="0.25">
      <c r="A40" s="6"/>
      <c r="C40" s="6"/>
      <c r="D40" s="6"/>
      <c r="F40" s="6"/>
      <c r="G40" s="6"/>
      <c r="I40" s="6"/>
      <c r="J40" s="6"/>
      <c r="N40" s="32"/>
    </row>
  </sheetData>
  <sheetProtection formatRows="0" selectLockedCells="1" sort="0" autoFilter="0"/>
  <mergeCells count="4">
    <mergeCell ref="C3:D3"/>
    <mergeCell ref="F3:G3"/>
    <mergeCell ref="I3:J3"/>
    <mergeCell ref="P3:Q3"/>
  </mergeCells>
  <pageMargins left="0.7" right="0.7" top="0.78740157499999996" bottom="0.78740157499999996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440F-C192-43A8-9E2C-3EDB61F94951}">
  <sheetPr>
    <tabColor theme="7"/>
  </sheetPr>
  <dimension ref="A1:C17"/>
  <sheetViews>
    <sheetView workbookViewId="0">
      <selection activeCell="A8" sqref="A8"/>
    </sheetView>
  </sheetViews>
  <sheetFormatPr baseColWidth="10" defaultRowHeight="15" x14ac:dyDescent="0.25"/>
  <cols>
    <col min="1" max="1" width="44.5703125" bestFit="1" customWidth="1"/>
    <col min="2" max="5" width="25.7109375" customWidth="1"/>
    <col min="6" max="6" width="15.42578125" bestFit="1" customWidth="1"/>
  </cols>
  <sheetData>
    <row r="1" spans="1:3" ht="23.25" x14ac:dyDescent="0.35">
      <c r="A1" s="3" t="s">
        <v>297</v>
      </c>
    </row>
    <row r="4" spans="1:3" x14ac:dyDescent="0.25">
      <c r="A4" s="15" t="s">
        <v>298</v>
      </c>
      <c r="B4" s="15" t="s">
        <v>299</v>
      </c>
    </row>
    <row r="5" spans="1:3" x14ac:dyDescent="0.25">
      <c r="A5" s="15" t="s">
        <v>300</v>
      </c>
      <c r="B5" s="47" t="s">
        <v>216</v>
      </c>
      <c r="C5" t="s">
        <v>293</v>
      </c>
    </row>
    <row r="6" spans="1:3" x14ac:dyDescent="0.25">
      <c r="A6" s="45" t="s">
        <v>219</v>
      </c>
      <c r="B6" s="48">
        <v>38</v>
      </c>
      <c r="C6" s="16">
        <v>38</v>
      </c>
    </row>
    <row r="7" spans="1:3" x14ac:dyDescent="0.25">
      <c r="A7" s="46" t="s">
        <v>295</v>
      </c>
      <c r="B7" s="48">
        <v>34</v>
      </c>
      <c r="C7" s="16">
        <v>34</v>
      </c>
    </row>
    <row r="8" spans="1:3" x14ac:dyDescent="0.25">
      <c r="A8" s="46" t="s">
        <v>296</v>
      </c>
      <c r="B8" s="48">
        <v>4</v>
      </c>
      <c r="C8" s="16">
        <v>4</v>
      </c>
    </row>
    <row r="9" spans="1:3" x14ac:dyDescent="0.25">
      <c r="A9" s="45" t="s">
        <v>35</v>
      </c>
      <c r="B9" s="48">
        <v>89</v>
      </c>
      <c r="C9" s="16">
        <v>89</v>
      </c>
    </row>
    <row r="10" spans="1:3" x14ac:dyDescent="0.25">
      <c r="A10" s="46" t="s">
        <v>295</v>
      </c>
      <c r="B10" s="48">
        <v>89</v>
      </c>
      <c r="C10" s="16">
        <v>89</v>
      </c>
    </row>
    <row r="11" spans="1:3" x14ac:dyDescent="0.25">
      <c r="A11" s="45" t="s">
        <v>220</v>
      </c>
      <c r="B11" s="48">
        <v>38</v>
      </c>
      <c r="C11" s="16">
        <v>38</v>
      </c>
    </row>
    <row r="12" spans="1:3" x14ac:dyDescent="0.25">
      <c r="A12" s="46" t="s">
        <v>295</v>
      </c>
      <c r="B12" s="48">
        <v>34</v>
      </c>
      <c r="C12" s="16">
        <v>34</v>
      </c>
    </row>
    <row r="13" spans="1:3" x14ac:dyDescent="0.25">
      <c r="A13" s="46" t="s">
        <v>296</v>
      </c>
      <c r="B13" s="48">
        <v>4</v>
      </c>
      <c r="C13" s="16">
        <v>4</v>
      </c>
    </row>
    <row r="14" spans="1:3" x14ac:dyDescent="0.25">
      <c r="A14" s="45" t="s">
        <v>169</v>
      </c>
      <c r="B14" s="48">
        <v>47</v>
      </c>
      <c r="C14" s="16">
        <v>47</v>
      </c>
    </row>
    <row r="15" spans="1:3" x14ac:dyDescent="0.25">
      <c r="A15" s="46" t="s">
        <v>295</v>
      </c>
      <c r="B15" s="48">
        <v>43</v>
      </c>
      <c r="C15" s="16">
        <v>43</v>
      </c>
    </row>
    <row r="16" spans="1:3" x14ac:dyDescent="0.25">
      <c r="A16" s="46" t="s">
        <v>296</v>
      </c>
      <c r="B16" s="48">
        <v>4</v>
      </c>
      <c r="C16" s="16">
        <v>4</v>
      </c>
    </row>
    <row r="17" spans="1:3" x14ac:dyDescent="0.25">
      <c r="A17" s="45" t="s">
        <v>293</v>
      </c>
      <c r="B17" s="48">
        <v>212</v>
      </c>
      <c r="C17" s="16">
        <v>212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CustomEventLogChannels</vt:lpstr>
      <vt:lpstr>ReferenceData</vt:lpstr>
      <vt:lpstr>View_Pivot_CheckPerGroup</vt:lpstr>
      <vt:lpstr>View_Diagram_CheckPerGroup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Bellstedt, Andreas</dc:creator>
  <cp:keywords/>
  <dc:description/>
  <cp:lastModifiedBy>Bellstedt, Andreas</cp:lastModifiedBy>
  <cp:revision/>
  <dcterms:created xsi:type="dcterms:W3CDTF">2018-04-28T12:11:08Z</dcterms:created>
  <dcterms:modified xsi:type="dcterms:W3CDTF">2022-06-25T18:37:56Z</dcterms:modified>
  <cp:category/>
  <cp:contentStatus/>
</cp:coreProperties>
</file>