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Kuliah\Genap\KECERDASAN BUATAN 2023\SLIDES\TM 10\"/>
    </mc:Choice>
  </mc:AlternateContent>
  <xr:revisionPtr revIDLastSave="0" documentId="8_{1386B649-A9D0-43DD-B81A-9FB431582B1F}" xr6:coauthVersionLast="47" xr6:coauthVersionMax="47" xr10:uidLastSave="{00000000-0000-0000-0000-000000000000}"/>
  <bookViews>
    <workbookView xWindow="-108" yWindow="-108" windowWidth="23256" windowHeight="12456" xr2:uid="{01595FC7-9F30-4204-B9ED-C3C306913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" l="1"/>
  <c r="E85" i="1" s="1"/>
  <c r="C84" i="1"/>
  <c r="C85" i="1" s="1"/>
  <c r="G85" i="1" s="1"/>
  <c r="E80" i="1"/>
  <c r="E77" i="1"/>
  <c r="E78" i="1" s="1"/>
  <c r="C77" i="1"/>
  <c r="C78" i="1" s="1"/>
  <c r="E70" i="1"/>
  <c r="E71" i="1" s="1"/>
  <c r="E63" i="1"/>
  <c r="E64" i="1" s="1"/>
  <c r="C63" i="1"/>
  <c r="C64" i="1"/>
  <c r="C65" i="1" s="1"/>
  <c r="H63" i="1"/>
  <c r="E59" i="1"/>
  <c r="E56" i="1"/>
  <c r="E57" i="1" s="1"/>
  <c r="C56" i="1"/>
  <c r="H56" i="1" s="1"/>
  <c r="C52" i="1"/>
  <c r="E51" i="1"/>
  <c r="C51" i="1"/>
  <c r="G50" i="1"/>
  <c r="E50" i="1"/>
  <c r="C50" i="1"/>
  <c r="H49" i="1"/>
  <c r="E49" i="1"/>
  <c r="C49" i="1"/>
  <c r="G38" i="1"/>
  <c r="E38" i="1"/>
  <c r="C38" i="1"/>
  <c r="G34" i="1"/>
  <c r="E34" i="1"/>
  <c r="C34" i="1"/>
  <c r="G30" i="1"/>
  <c r="E30" i="1"/>
  <c r="C30" i="1"/>
  <c r="G26" i="1"/>
  <c r="E26" i="1"/>
  <c r="C26" i="1"/>
  <c r="G22" i="1"/>
  <c r="E22" i="1"/>
  <c r="C22" i="1"/>
  <c r="H84" i="1" l="1"/>
  <c r="E86" i="1"/>
  <c r="C86" i="1"/>
  <c r="C87" i="1" s="1"/>
  <c r="E87" i="1" s="1"/>
  <c r="C79" i="1"/>
  <c r="G78" i="1"/>
  <c r="E79" i="1" s="1"/>
  <c r="H77" i="1"/>
  <c r="G64" i="1"/>
  <c r="E65" i="1" s="1"/>
  <c r="C66" i="1" s="1"/>
  <c r="C70" i="1" s="1"/>
  <c r="C57" i="1"/>
  <c r="C80" i="1" l="1"/>
  <c r="C71" i="1"/>
  <c r="H70" i="1"/>
  <c r="C58" i="1"/>
  <c r="G57" i="1"/>
  <c r="E58" i="1" s="1"/>
  <c r="G71" i="1" l="1"/>
  <c r="E72" i="1" s="1"/>
  <c r="C72" i="1"/>
  <c r="C59" i="1"/>
  <c r="C73" i="1" l="1"/>
  <c r="E73" i="1" s="1"/>
</calcChain>
</file>

<file path=xl/sharedStrings.xml><?xml version="1.0" encoding="utf-8"?>
<sst xmlns="http://schemas.openxmlformats.org/spreadsheetml/2006/main" count="159" uniqueCount="63">
  <si>
    <t>Sistem Pakar Deteksi Penyakit Umum</t>
  </si>
  <si>
    <t>Dengan Metode Certainty Factor (CF)</t>
  </si>
  <si>
    <t>No.</t>
  </si>
  <si>
    <t>Kode Penyakit</t>
  </si>
  <si>
    <t>Nama Penyakit</t>
  </si>
  <si>
    <t>P01</t>
  </si>
  <si>
    <t>P02</t>
  </si>
  <si>
    <t>P03</t>
  </si>
  <si>
    <t>P04</t>
  </si>
  <si>
    <t>A</t>
  </si>
  <si>
    <t>B</t>
  </si>
  <si>
    <t>C</t>
  </si>
  <si>
    <t>D</t>
  </si>
  <si>
    <t>Daftar Gejala</t>
  </si>
  <si>
    <t>Kode Gejala</t>
  </si>
  <si>
    <t>Nama Gejala</t>
  </si>
  <si>
    <t>Nilai Pakar</t>
  </si>
  <si>
    <t>G01</t>
  </si>
  <si>
    <t>G02</t>
  </si>
  <si>
    <t>G03</t>
  </si>
  <si>
    <t>G04</t>
  </si>
  <si>
    <t>G05</t>
  </si>
  <si>
    <t>G06</t>
  </si>
  <si>
    <t>Pusing</t>
  </si>
  <si>
    <t>Keringat Dingin</t>
  </si>
  <si>
    <t>Menggigil</t>
  </si>
  <si>
    <t>Dehidrasi</t>
  </si>
  <si>
    <t>Batuk</t>
  </si>
  <si>
    <t>Nyeri Tenggorokan</t>
  </si>
  <si>
    <t>Gejala</t>
  </si>
  <si>
    <t>G01;G04;G05;G06</t>
  </si>
  <si>
    <t>G02;G03;G04</t>
  </si>
  <si>
    <t>G01;G03</t>
  </si>
  <si>
    <t>G02;G04</t>
  </si>
  <si>
    <t xml:space="preserve">Pasien </t>
  </si>
  <si>
    <t>Keringat dingin</t>
  </si>
  <si>
    <t>Pasiennya sakit apa ?</t>
  </si>
  <si>
    <t>G03 = Menggigil</t>
  </si>
  <si>
    <t>Cf[H,E]1=Cf[H]1xCf[E]1</t>
  </si>
  <si>
    <t>Cf[H,E]1=</t>
  </si>
  <si>
    <t>x</t>
  </si>
  <si>
    <t>=</t>
  </si>
  <si>
    <t>G04=Dehidrasi</t>
  </si>
  <si>
    <t>G01=Pusing</t>
  </si>
  <si>
    <t>G05=Batuk</t>
  </si>
  <si>
    <t>G02=Keringat Dingin</t>
  </si>
  <si>
    <t>P02;P03</t>
  </si>
  <si>
    <t>P01;P02;P04</t>
  </si>
  <si>
    <t>P01;P03</t>
  </si>
  <si>
    <t>P02;P04</t>
  </si>
  <si>
    <t>Cf[Cf1,Cf2]=Cf[H,E]1+Cf[H,E]2*[1-Cf[H,E]1]</t>
  </si>
  <si>
    <t>Cf[Cf1,Cf2]=</t>
  </si>
  <si>
    <t>+</t>
  </si>
  <si>
    <t>*</t>
  </si>
  <si>
    <t>[1-</t>
  </si>
  <si>
    <t>]</t>
  </si>
  <si>
    <t>(0.08;0.4)</t>
  </si>
  <si>
    <t>(0.448;0.4)</t>
  </si>
  <si>
    <t>%</t>
  </si>
  <si>
    <t>[0.1;0.08]</t>
  </si>
  <si>
    <t>(0.172;0.18)</t>
  </si>
  <si>
    <t>[0.1;0.4]</t>
  </si>
  <si>
    <t>[0.08;0.18]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</si>
</sst>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013C-28B7-4AD8-AA17-8E4944A655BA}">
  <dimension ref="A2:I87"/>
  <sheetViews>
    <sheetView showGridLines="0" tabSelected="1" topLeftCell="A46" zoomScale="190" zoomScaleNormal="190" workbookViewId="0">
      <selection activeCell="G59" sqref="G59"/>
    </sheetView>
  </sheetViews>
  <sheetFormatPr defaultRowHeight="14.4" x14ac:dyDescent="0.3"/>
  <cols>
    <col min="1" max="1" width="4" bestFit="1" customWidth="1"/>
    <col min="2" max="2" width="13.21875" bestFit="1" customWidth="1"/>
    <col min="3" max="3" width="13.88671875" bestFit="1" customWidth="1"/>
    <col min="4" max="4" width="16" bestFit="1" customWidth="1"/>
    <col min="6" max="6" width="11" bestFit="1" customWidth="1"/>
    <col min="7" max="7" width="16.44140625" bestFit="1" customWidth="1"/>
    <col min="8" max="8" width="10" bestFit="1" customWidth="1"/>
  </cols>
  <sheetData>
    <row r="2" spans="1:8" ht="21" x14ac:dyDescent="0.4">
      <c r="A2" s="1" t="s">
        <v>0</v>
      </c>
      <c r="B2" s="1"/>
      <c r="C2" s="1"/>
      <c r="D2" s="1"/>
      <c r="E2" s="1"/>
      <c r="F2" s="1"/>
      <c r="G2" s="1"/>
      <c r="H2" s="1"/>
    </row>
    <row r="3" spans="1:8" ht="21" x14ac:dyDescent="0.4">
      <c r="A3" s="1" t="s">
        <v>1</v>
      </c>
      <c r="B3" s="1"/>
      <c r="C3" s="1"/>
      <c r="D3" s="1"/>
      <c r="E3" s="1"/>
      <c r="F3" s="1"/>
      <c r="G3" s="1"/>
      <c r="H3" s="1"/>
    </row>
    <row r="5" spans="1:8" x14ac:dyDescent="0.3">
      <c r="A5" s="2" t="s">
        <v>2</v>
      </c>
      <c r="B5" s="2" t="s">
        <v>3</v>
      </c>
      <c r="C5" s="2" t="s">
        <v>4</v>
      </c>
      <c r="D5" s="2" t="s">
        <v>29</v>
      </c>
      <c r="F5" s="5" t="s">
        <v>13</v>
      </c>
      <c r="G5" s="5"/>
      <c r="H5" s="5"/>
    </row>
    <row r="6" spans="1:8" x14ac:dyDescent="0.3">
      <c r="A6" s="3">
        <v>1</v>
      </c>
      <c r="B6" s="3" t="s">
        <v>5</v>
      </c>
      <c r="C6" s="3" t="s">
        <v>9</v>
      </c>
      <c r="D6" s="4" t="s">
        <v>30</v>
      </c>
      <c r="F6" s="2" t="s">
        <v>14</v>
      </c>
      <c r="G6" s="2" t="s">
        <v>15</v>
      </c>
      <c r="H6" s="2" t="s">
        <v>16</v>
      </c>
    </row>
    <row r="7" spans="1:8" x14ac:dyDescent="0.3">
      <c r="A7" s="3">
        <v>2</v>
      </c>
      <c r="B7" s="3" t="s">
        <v>6</v>
      </c>
      <c r="C7" s="3" t="s">
        <v>10</v>
      </c>
      <c r="D7" s="4" t="s">
        <v>31</v>
      </c>
      <c r="F7" s="3" t="s">
        <v>17</v>
      </c>
      <c r="G7" s="4" t="s">
        <v>23</v>
      </c>
      <c r="H7" s="3">
        <v>0.8</v>
      </c>
    </row>
    <row r="8" spans="1:8" x14ac:dyDescent="0.3">
      <c r="A8" s="3">
        <v>3</v>
      </c>
      <c r="B8" s="3" t="s">
        <v>7</v>
      </c>
      <c r="C8" s="3" t="s">
        <v>11</v>
      </c>
      <c r="D8" s="4" t="s">
        <v>32</v>
      </c>
      <c r="F8" s="3" t="s">
        <v>18</v>
      </c>
      <c r="G8" s="4" t="s">
        <v>24</v>
      </c>
      <c r="H8" s="3">
        <v>0.6</v>
      </c>
    </row>
    <row r="9" spans="1:8" x14ac:dyDescent="0.3">
      <c r="A9" s="3">
        <v>4</v>
      </c>
      <c r="B9" s="3" t="s">
        <v>8</v>
      </c>
      <c r="C9" s="3" t="s">
        <v>12</v>
      </c>
      <c r="D9" s="4" t="s">
        <v>33</v>
      </c>
      <c r="F9" s="3" t="s">
        <v>19</v>
      </c>
      <c r="G9" s="4" t="s">
        <v>25</v>
      </c>
      <c r="H9" s="3">
        <v>0.5</v>
      </c>
    </row>
    <row r="10" spans="1:8" x14ac:dyDescent="0.3">
      <c r="F10" s="3" t="s">
        <v>20</v>
      </c>
      <c r="G10" s="4" t="s">
        <v>26</v>
      </c>
      <c r="H10" s="3">
        <v>0.2</v>
      </c>
    </row>
    <row r="11" spans="1:8" x14ac:dyDescent="0.3">
      <c r="A11" t="s">
        <v>34</v>
      </c>
      <c r="F11" s="3" t="s">
        <v>21</v>
      </c>
      <c r="G11" s="4" t="s">
        <v>27</v>
      </c>
      <c r="H11" s="3">
        <v>0.5</v>
      </c>
    </row>
    <row r="12" spans="1:8" x14ac:dyDescent="0.3">
      <c r="F12" s="3" t="s">
        <v>22</v>
      </c>
      <c r="G12" s="4" t="s">
        <v>28</v>
      </c>
      <c r="H12" s="3">
        <v>0.5</v>
      </c>
    </row>
    <row r="13" spans="1:8" x14ac:dyDescent="0.3">
      <c r="A13" t="s">
        <v>25</v>
      </c>
      <c r="C13">
        <v>0.2</v>
      </c>
      <c r="D13" t="s">
        <v>19</v>
      </c>
      <c r="E13">
        <v>1</v>
      </c>
    </row>
    <row r="14" spans="1:8" x14ac:dyDescent="0.3">
      <c r="A14" t="s">
        <v>26</v>
      </c>
      <c r="C14">
        <v>0.4</v>
      </c>
      <c r="D14" t="s">
        <v>20</v>
      </c>
      <c r="E14">
        <v>2</v>
      </c>
    </row>
    <row r="15" spans="1:8" x14ac:dyDescent="0.3">
      <c r="A15" t="s">
        <v>23</v>
      </c>
      <c r="C15">
        <v>0.5</v>
      </c>
      <c r="D15" t="s">
        <v>17</v>
      </c>
      <c r="E15">
        <v>3</v>
      </c>
    </row>
    <row r="16" spans="1:8" x14ac:dyDescent="0.3">
      <c r="A16" t="s">
        <v>27</v>
      </c>
      <c r="C16">
        <v>0.8</v>
      </c>
      <c r="D16" t="s">
        <v>21</v>
      </c>
      <c r="E16">
        <v>4</v>
      </c>
    </row>
    <row r="17" spans="1:7" x14ac:dyDescent="0.3">
      <c r="A17" t="s">
        <v>35</v>
      </c>
      <c r="C17">
        <v>0.3</v>
      </c>
      <c r="D17" t="s">
        <v>18</v>
      </c>
      <c r="E17">
        <v>5</v>
      </c>
    </row>
    <row r="19" spans="1:7" x14ac:dyDescent="0.3">
      <c r="A19" t="s">
        <v>36</v>
      </c>
    </row>
    <row r="20" spans="1:7" x14ac:dyDescent="0.3">
      <c r="A20" t="s">
        <v>37</v>
      </c>
      <c r="C20" t="s">
        <v>41</v>
      </c>
      <c r="D20" t="s">
        <v>46</v>
      </c>
    </row>
    <row r="21" spans="1:7" x14ac:dyDescent="0.3">
      <c r="A21" t="s">
        <v>38</v>
      </c>
    </row>
    <row r="22" spans="1:7" x14ac:dyDescent="0.3">
      <c r="A22" t="s">
        <v>39</v>
      </c>
      <c r="C22">
        <f>C13</f>
        <v>0.2</v>
      </c>
      <c r="D22" t="s">
        <v>40</v>
      </c>
      <c r="E22">
        <f>H9</f>
        <v>0.5</v>
      </c>
      <c r="F22" t="s">
        <v>41</v>
      </c>
      <c r="G22">
        <f>E22*C22</f>
        <v>0.1</v>
      </c>
    </row>
    <row r="24" spans="1:7" x14ac:dyDescent="0.3">
      <c r="A24" t="s">
        <v>42</v>
      </c>
      <c r="C24" t="s">
        <v>41</v>
      </c>
      <c r="D24" t="s">
        <v>47</v>
      </c>
    </row>
    <row r="25" spans="1:7" x14ac:dyDescent="0.3">
      <c r="A25" t="s">
        <v>38</v>
      </c>
    </row>
    <row r="26" spans="1:7" x14ac:dyDescent="0.3">
      <c r="A26" t="s">
        <v>39</v>
      </c>
      <c r="C26">
        <f>C14</f>
        <v>0.4</v>
      </c>
      <c r="D26" t="s">
        <v>40</v>
      </c>
      <c r="E26">
        <f>H10</f>
        <v>0.2</v>
      </c>
      <c r="F26" t="s">
        <v>41</v>
      </c>
      <c r="G26">
        <f>E26*C26</f>
        <v>8.0000000000000016E-2</v>
      </c>
    </row>
    <row r="28" spans="1:7" x14ac:dyDescent="0.3">
      <c r="A28" t="s">
        <v>43</v>
      </c>
      <c r="C28" t="s">
        <v>41</v>
      </c>
      <c r="D28" t="s">
        <v>48</v>
      </c>
    </row>
    <row r="29" spans="1:7" x14ac:dyDescent="0.3">
      <c r="A29" t="s">
        <v>38</v>
      </c>
    </row>
    <row r="30" spans="1:7" x14ac:dyDescent="0.3">
      <c r="A30" t="s">
        <v>39</v>
      </c>
      <c r="C30">
        <f>C15</f>
        <v>0.5</v>
      </c>
      <c r="D30" t="s">
        <v>40</v>
      </c>
      <c r="E30">
        <f>H7</f>
        <v>0.8</v>
      </c>
      <c r="F30" t="s">
        <v>41</v>
      </c>
      <c r="G30">
        <f>E30*C30</f>
        <v>0.4</v>
      </c>
    </row>
    <row r="32" spans="1:7" x14ac:dyDescent="0.3">
      <c r="A32" t="s">
        <v>44</v>
      </c>
      <c r="C32" t="s">
        <v>41</v>
      </c>
      <c r="D32" t="s">
        <v>5</v>
      </c>
    </row>
    <row r="33" spans="1:7" x14ac:dyDescent="0.3">
      <c r="A33" t="s">
        <v>38</v>
      </c>
    </row>
    <row r="34" spans="1:7" x14ac:dyDescent="0.3">
      <c r="A34" t="s">
        <v>39</v>
      </c>
      <c r="C34">
        <f>C16</f>
        <v>0.8</v>
      </c>
      <c r="D34" t="s">
        <v>40</v>
      </c>
      <c r="E34">
        <f>H11</f>
        <v>0.5</v>
      </c>
      <c r="F34" t="s">
        <v>41</v>
      </c>
      <c r="G34">
        <f>E34*C34</f>
        <v>0.4</v>
      </c>
    </row>
    <row r="36" spans="1:7" x14ac:dyDescent="0.3">
      <c r="A36" t="s">
        <v>45</v>
      </c>
      <c r="C36" t="s">
        <v>41</v>
      </c>
      <c r="D36" t="s">
        <v>49</v>
      </c>
    </row>
    <row r="37" spans="1:7" x14ac:dyDescent="0.3">
      <c r="A37" t="s">
        <v>38</v>
      </c>
    </row>
    <row r="38" spans="1:7" x14ac:dyDescent="0.3">
      <c r="A38" t="s">
        <v>39</v>
      </c>
      <c r="C38">
        <f>C17</f>
        <v>0.3</v>
      </c>
      <c r="D38" t="s">
        <v>40</v>
      </c>
      <c r="E38">
        <f>H8</f>
        <v>0.6</v>
      </c>
      <c r="F38" t="s">
        <v>41</v>
      </c>
      <c r="G38">
        <f>E38*C38</f>
        <v>0.18</v>
      </c>
    </row>
    <row r="41" spans="1:7" x14ac:dyDescent="0.3">
      <c r="A41" t="s">
        <v>5</v>
      </c>
      <c r="B41" t="s">
        <v>41</v>
      </c>
      <c r="C41">
        <v>3</v>
      </c>
    </row>
    <row r="42" spans="1:7" x14ac:dyDescent="0.3">
      <c r="A42" t="s">
        <v>6</v>
      </c>
      <c r="B42" t="s">
        <v>41</v>
      </c>
      <c r="C42">
        <v>3</v>
      </c>
    </row>
    <row r="43" spans="1:7" x14ac:dyDescent="0.3">
      <c r="A43" t="s">
        <v>7</v>
      </c>
      <c r="B43" t="s">
        <v>41</v>
      </c>
      <c r="C43">
        <v>2</v>
      </c>
    </row>
    <row r="44" spans="1:7" x14ac:dyDescent="0.3">
      <c r="A44" t="s">
        <v>8</v>
      </c>
      <c r="B44" t="s">
        <v>41</v>
      </c>
      <c r="C44">
        <v>2</v>
      </c>
    </row>
    <row r="47" spans="1:7" x14ac:dyDescent="0.3">
      <c r="A47" t="s">
        <v>5</v>
      </c>
      <c r="B47" t="s">
        <v>56</v>
      </c>
    </row>
    <row r="48" spans="1:7" x14ac:dyDescent="0.3">
      <c r="A48" t="s">
        <v>50</v>
      </c>
    </row>
    <row r="49" spans="1:9" x14ac:dyDescent="0.3">
      <c r="A49" t="s">
        <v>51</v>
      </c>
      <c r="C49">
        <f>G26</f>
        <v>8.0000000000000016E-2</v>
      </c>
      <c r="D49" t="s">
        <v>52</v>
      </c>
      <c r="E49">
        <f>G30</f>
        <v>0.4</v>
      </c>
      <c r="F49" t="s">
        <v>53</v>
      </c>
      <c r="G49" t="s">
        <v>54</v>
      </c>
      <c r="H49">
        <f>C49</f>
        <v>8.0000000000000016E-2</v>
      </c>
      <c r="I49" t="s">
        <v>55</v>
      </c>
    </row>
    <row r="50" spans="1:9" x14ac:dyDescent="0.3">
      <c r="C50">
        <f>C49</f>
        <v>8.0000000000000016E-2</v>
      </c>
      <c r="D50" t="s">
        <v>52</v>
      </c>
      <c r="E50">
        <f>E49</f>
        <v>0.4</v>
      </c>
      <c r="F50" t="s">
        <v>53</v>
      </c>
      <c r="G50">
        <f>1-C50</f>
        <v>0.91999999999999993</v>
      </c>
    </row>
    <row r="51" spans="1:9" x14ac:dyDescent="0.3">
      <c r="C51">
        <f>C50</f>
        <v>8.0000000000000016E-2</v>
      </c>
      <c r="D51" t="s">
        <v>52</v>
      </c>
      <c r="E51">
        <f>E50*G50</f>
        <v>0.36799999999999999</v>
      </c>
    </row>
    <row r="52" spans="1:9" x14ac:dyDescent="0.3">
      <c r="C52">
        <f>C51+E51</f>
        <v>0.44800000000000001</v>
      </c>
    </row>
    <row r="54" spans="1:9" x14ac:dyDescent="0.3">
      <c r="B54" t="s">
        <v>57</v>
      </c>
    </row>
    <row r="55" spans="1:9" x14ac:dyDescent="0.3">
      <c r="A55" t="s">
        <v>50</v>
      </c>
    </row>
    <row r="56" spans="1:9" x14ac:dyDescent="0.3">
      <c r="A56" t="s">
        <v>51</v>
      </c>
      <c r="C56">
        <f>C52</f>
        <v>0.44800000000000001</v>
      </c>
      <c r="D56" t="s">
        <v>52</v>
      </c>
      <c r="E56">
        <f>G34</f>
        <v>0.4</v>
      </c>
      <c r="F56" t="s">
        <v>53</v>
      </c>
      <c r="G56" t="s">
        <v>54</v>
      </c>
      <c r="H56">
        <f>C56</f>
        <v>0.44800000000000001</v>
      </c>
      <c r="I56" t="s">
        <v>55</v>
      </c>
    </row>
    <row r="57" spans="1:9" x14ac:dyDescent="0.3">
      <c r="C57">
        <f>C56</f>
        <v>0.44800000000000001</v>
      </c>
      <c r="D57" t="s">
        <v>52</v>
      </c>
      <c r="E57">
        <f>E56</f>
        <v>0.4</v>
      </c>
      <c r="F57" t="s">
        <v>53</v>
      </c>
      <c r="G57">
        <f>1-C57</f>
        <v>0.55200000000000005</v>
      </c>
    </row>
    <row r="58" spans="1:9" x14ac:dyDescent="0.3">
      <c r="C58">
        <f>C57</f>
        <v>0.44800000000000001</v>
      </c>
      <c r="D58" t="s">
        <v>52</v>
      </c>
      <c r="E58">
        <f>E57*G57</f>
        <v>0.22080000000000002</v>
      </c>
    </row>
    <row r="59" spans="1:9" x14ac:dyDescent="0.3">
      <c r="C59">
        <f>C58+E58</f>
        <v>0.66880000000000006</v>
      </c>
      <c r="D59" t="s">
        <v>41</v>
      </c>
      <c r="E59">
        <f>C59*100</f>
        <v>66.88000000000001</v>
      </c>
      <c r="F59" t="s">
        <v>58</v>
      </c>
    </row>
    <row r="61" spans="1:9" x14ac:dyDescent="0.3">
      <c r="A61" t="s">
        <v>6</v>
      </c>
      <c r="B61" t="s">
        <v>59</v>
      </c>
    </row>
    <row r="62" spans="1:9" x14ac:dyDescent="0.3">
      <c r="A62" t="s">
        <v>50</v>
      </c>
    </row>
    <row r="63" spans="1:9" x14ac:dyDescent="0.3">
      <c r="A63" t="s">
        <v>51</v>
      </c>
      <c r="C63">
        <f>G22</f>
        <v>0.1</v>
      </c>
      <c r="D63" t="s">
        <v>52</v>
      </c>
      <c r="E63">
        <f>G26</f>
        <v>8.0000000000000016E-2</v>
      </c>
      <c r="F63" t="s">
        <v>53</v>
      </c>
      <c r="G63" t="s">
        <v>54</v>
      </c>
      <c r="H63">
        <f>C63</f>
        <v>0.1</v>
      </c>
      <c r="I63" t="s">
        <v>55</v>
      </c>
    </row>
    <row r="64" spans="1:9" x14ac:dyDescent="0.3">
      <c r="C64">
        <f>C63</f>
        <v>0.1</v>
      </c>
      <c r="D64" t="s">
        <v>52</v>
      </c>
      <c r="E64">
        <f>E63</f>
        <v>8.0000000000000016E-2</v>
      </c>
      <c r="F64" t="s">
        <v>53</v>
      </c>
      <c r="G64">
        <f>1-C64</f>
        <v>0.9</v>
      </c>
    </row>
    <row r="65" spans="1:9" x14ac:dyDescent="0.3">
      <c r="C65">
        <f>C64</f>
        <v>0.1</v>
      </c>
      <c r="D65" t="s">
        <v>52</v>
      </c>
      <c r="E65">
        <f>E64*G64</f>
        <v>7.2000000000000022E-2</v>
      </c>
    </row>
    <row r="66" spans="1:9" x14ac:dyDescent="0.3">
      <c r="C66">
        <f>C65+E65</f>
        <v>0.17200000000000004</v>
      </c>
    </row>
    <row r="68" spans="1:9" x14ac:dyDescent="0.3">
      <c r="B68" t="s">
        <v>60</v>
      </c>
    </row>
    <row r="69" spans="1:9" x14ac:dyDescent="0.3">
      <c r="A69" t="s">
        <v>50</v>
      </c>
    </row>
    <row r="70" spans="1:9" x14ac:dyDescent="0.3">
      <c r="A70" t="s">
        <v>51</v>
      </c>
      <c r="C70">
        <f>C66</f>
        <v>0.17200000000000004</v>
      </c>
      <c r="D70" t="s">
        <v>52</v>
      </c>
      <c r="E70">
        <f>G38</f>
        <v>0.18</v>
      </c>
      <c r="F70" t="s">
        <v>53</v>
      </c>
      <c r="G70" t="s">
        <v>54</v>
      </c>
      <c r="H70">
        <f>C70</f>
        <v>0.17200000000000004</v>
      </c>
      <c r="I70" t="s">
        <v>55</v>
      </c>
    </row>
    <row r="71" spans="1:9" x14ac:dyDescent="0.3">
      <c r="C71">
        <f>C70</f>
        <v>0.17200000000000004</v>
      </c>
      <c r="D71" t="s">
        <v>52</v>
      </c>
      <c r="E71">
        <f>E70</f>
        <v>0.18</v>
      </c>
      <c r="F71" t="s">
        <v>53</v>
      </c>
      <c r="G71">
        <f>1-C71</f>
        <v>0.82799999999999996</v>
      </c>
    </row>
    <row r="72" spans="1:9" x14ac:dyDescent="0.3">
      <c r="C72">
        <f>C71</f>
        <v>0.17200000000000004</v>
      </c>
      <c r="D72" t="s">
        <v>52</v>
      </c>
      <c r="E72">
        <f>E71*G71</f>
        <v>0.14903999999999998</v>
      </c>
    </row>
    <row r="73" spans="1:9" x14ac:dyDescent="0.3">
      <c r="C73">
        <f>C72+E72</f>
        <v>0.32103999999999999</v>
      </c>
      <c r="D73" t="s">
        <v>41</v>
      </c>
      <c r="E73">
        <f>C73*100</f>
        <v>32.103999999999999</v>
      </c>
      <c r="F73" t="s">
        <v>58</v>
      </c>
    </row>
    <row r="75" spans="1:9" x14ac:dyDescent="0.3">
      <c r="A75" t="s">
        <v>7</v>
      </c>
      <c r="B75" t="s">
        <v>61</v>
      </c>
    </row>
    <row r="76" spans="1:9" x14ac:dyDescent="0.3">
      <c r="A76" t="s">
        <v>50</v>
      </c>
    </row>
    <row r="77" spans="1:9" x14ac:dyDescent="0.3">
      <c r="A77" t="s">
        <v>51</v>
      </c>
      <c r="C77">
        <f>G22</f>
        <v>0.1</v>
      </c>
      <c r="D77" t="s">
        <v>52</v>
      </c>
      <c r="E77">
        <f>G30</f>
        <v>0.4</v>
      </c>
      <c r="F77" t="s">
        <v>53</v>
      </c>
      <c r="G77" t="s">
        <v>54</v>
      </c>
      <c r="H77">
        <f>C77</f>
        <v>0.1</v>
      </c>
      <c r="I77" t="s">
        <v>55</v>
      </c>
    </row>
    <row r="78" spans="1:9" x14ac:dyDescent="0.3">
      <c r="C78">
        <f>C77</f>
        <v>0.1</v>
      </c>
      <c r="D78" t="s">
        <v>52</v>
      </c>
      <c r="E78">
        <f>E77</f>
        <v>0.4</v>
      </c>
      <c r="F78" t="s">
        <v>53</v>
      </c>
      <c r="G78">
        <f>1-C78</f>
        <v>0.9</v>
      </c>
    </row>
    <row r="79" spans="1:9" x14ac:dyDescent="0.3">
      <c r="C79">
        <f>C78</f>
        <v>0.1</v>
      </c>
      <c r="D79" t="s">
        <v>52</v>
      </c>
      <c r="E79">
        <f>E78*G78</f>
        <v>0.36000000000000004</v>
      </c>
    </row>
    <row r="80" spans="1:9" x14ac:dyDescent="0.3">
      <c r="C80">
        <f>C79+E79</f>
        <v>0.46000000000000008</v>
      </c>
      <c r="E80">
        <f>C80*100</f>
        <v>46.000000000000007</v>
      </c>
      <c r="F80" t="s">
        <v>58</v>
      </c>
    </row>
    <row r="82" spans="1:9" x14ac:dyDescent="0.3">
      <c r="A82" t="s">
        <v>8</v>
      </c>
      <c r="B82" t="s">
        <v>62</v>
      </c>
    </row>
    <row r="83" spans="1:9" x14ac:dyDescent="0.3">
      <c r="A83" t="s">
        <v>50</v>
      </c>
    </row>
    <row r="84" spans="1:9" x14ac:dyDescent="0.3">
      <c r="A84" t="s">
        <v>51</v>
      </c>
      <c r="C84">
        <f>G26</f>
        <v>8.0000000000000016E-2</v>
      </c>
      <c r="D84" t="s">
        <v>52</v>
      </c>
      <c r="E84">
        <f>G38</f>
        <v>0.18</v>
      </c>
      <c r="F84" t="s">
        <v>53</v>
      </c>
      <c r="G84" t="s">
        <v>54</v>
      </c>
      <c r="H84">
        <f>C84</f>
        <v>8.0000000000000016E-2</v>
      </c>
      <c r="I84" t="s">
        <v>55</v>
      </c>
    </row>
    <row r="85" spans="1:9" x14ac:dyDescent="0.3">
      <c r="C85">
        <f>C84</f>
        <v>8.0000000000000016E-2</v>
      </c>
      <c r="D85" t="s">
        <v>52</v>
      </c>
      <c r="E85">
        <f>E84</f>
        <v>0.18</v>
      </c>
      <c r="F85" t="s">
        <v>53</v>
      </c>
      <c r="G85">
        <f>1-C85</f>
        <v>0.91999999999999993</v>
      </c>
    </row>
    <row r="86" spans="1:9" x14ac:dyDescent="0.3">
      <c r="C86">
        <f>C85</f>
        <v>8.0000000000000016E-2</v>
      </c>
      <c r="D86" t="s">
        <v>52</v>
      </c>
      <c r="E86">
        <f>E85*G85</f>
        <v>0.16559999999999997</v>
      </c>
    </row>
    <row r="87" spans="1:9" x14ac:dyDescent="0.3">
      <c r="C87">
        <f>C86+E86</f>
        <v>0.24559999999999998</v>
      </c>
      <c r="E87">
        <f>C87*100</f>
        <v>24.56</v>
      </c>
      <c r="F87" t="s">
        <v>58</v>
      </c>
    </row>
  </sheetData>
  <mergeCells count="3">
    <mergeCell ref="F5:H5"/>
    <mergeCell ref="A2:H2"/>
    <mergeCell ref="A3:H3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</dc:creator>
  <cp:lastModifiedBy>M.T</cp:lastModifiedBy>
  <dcterms:created xsi:type="dcterms:W3CDTF">2023-05-29T06:26:47Z</dcterms:created>
  <dcterms:modified xsi:type="dcterms:W3CDTF">2023-05-29T07:27:53Z</dcterms:modified>
</cp:coreProperties>
</file>