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" i="1"/>
  <c r="C32" s="1"/>
  <c r="F5"/>
  <c r="C33" s="1"/>
  <c r="F6"/>
  <c r="F7"/>
  <c r="C35" s="1"/>
  <c r="F8"/>
  <c r="F9"/>
  <c r="F10"/>
  <c r="F11"/>
  <c r="F12"/>
  <c r="C40" s="1"/>
  <c r="F13"/>
  <c r="C41" s="1"/>
  <c r="F14"/>
  <c r="F15"/>
  <c r="C43" s="1"/>
  <c r="F16"/>
  <c r="C44" s="1"/>
  <c r="F17"/>
  <c r="F18"/>
  <c r="F3"/>
  <c r="C31" s="1"/>
  <c r="B26"/>
  <c r="C34"/>
  <c r="C36"/>
  <c r="C37"/>
  <c r="C38"/>
  <c r="C39"/>
  <c r="C42"/>
  <c r="C45"/>
  <c r="C46"/>
  <c r="C47"/>
  <c r="B47"/>
  <c r="B33"/>
  <c r="B34"/>
  <c r="B35"/>
  <c r="B36"/>
  <c r="B37"/>
  <c r="B38"/>
  <c r="B39"/>
  <c r="B40"/>
  <c r="B41"/>
  <c r="B42"/>
  <c r="B43"/>
  <c r="B44"/>
  <c r="B45"/>
  <c r="B46"/>
  <c r="B32"/>
  <c r="B31"/>
  <c r="B24"/>
  <c r="C24" s="1"/>
  <c r="C25" s="1"/>
  <c r="B25" s="1"/>
  <c r="B23"/>
  <c r="C23" s="1"/>
  <c r="E18"/>
  <c r="B3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G1"/>
  <c r="B22" l="1"/>
  <c r="C22" s="1"/>
  <c r="C3"/>
  <c r="D3" s="1"/>
  <c r="E3" s="1"/>
  <c r="B4"/>
  <c r="B5" l="1"/>
  <c r="C4"/>
  <c r="D4" s="1"/>
  <c r="E4" s="1"/>
  <c r="B6" l="1"/>
  <c r="C5"/>
  <c r="D5" s="1"/>
  <c r="E5" s="1"/>
  <c r="B7" l="1"/>
  <c r="C6"/>
  <c r="D6" s="1"/>
  <c r="E6" s="1"/>
  <c r="B8" l="1"/>
  <c r="C7"/>
  <c r="D7" s="1"/>
  <c r="E7" s="1"/>
  <c r="B9" l="1"/>
  <c r="C8"/>
  <c r="D8" s="1"/>
  <c r="E8" s="1"/>
  <c r="B10" l="1"/>
  <c r="C9"/>
  <c r="D9" s="1"/>
  <c r="E9" s="1"/>
  <c r="B11" l="1"/>
  <c r="C10"/>
  <c r="D10" s="1"/>
  <c r="E10" s="1"/>
  <c r="B12" l="1"/>
  <c r="C11"/>
  <c r="D11" s="1"/>
  <c r="E11" s="1"/>
  <c r="B13" l="1"/>
  <c r="C12"/>
  <c r="D12" s="1"/>
  <c r="E12" s="1"/>
  <c r="B14" l="1"/>
  <c r="C13"/>
  <c r="D13" s="1"/>
  <c r="E13" s="1"/>
  <c r="B15" l="1"/>
  <c r="C14"/>
  <c r="D14" s="1"/>
  <c r="E14" s="1"/>
  <c r="B16" l="1"/>
  <c r="C15"/>
  <c r="D15" s="1"/>
  <c r="E15" s="1"/>
  <c r="B17" l="1"/>
  <c r="C16"/>
  <c r="D16" s="1"/>
  <c r="E16" s="1"/>
  <c r="B18" l="1"/>
  <c r="C17"/>
  <c r="D17" s="1"/>
  <c r="E17" s="1"/>
</calcChain>
</file>

<file path=xl/sharedStrings.xml><?xml version="1.0" encoding="utf-8"?>
<sst xmlns="http://schemas.openxmlformats.org/spreadsheetml/2006/main" count="14" uniqueCount="12">
  <si>
    <t>n</t>
  </si>
  <si>
    <t>x</t>
  </si>
  <si>
    <t>x/8</t>
  </si>
  <si>
    <t>p = n /16 = Ln(-x)</t>
  </si>
  <si>
    <t>logtab</t>
  </si>
  <si>
    <t>ptab</t>
  </si>
  <si>
    <t>int</t>
  </si>
  <si>
    <t>frac</t>
  </si>
  <si>
    <t>Exp[-x]</t>
  </si>
  <si>
    <t>Output</t>
  </si>
  <si>
    <t>VLOOKUP TABLE</t>
  </si>
  <si>
    <t>TEST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</si>
</sst>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164" fontId="0" fillId="0" borderId="0" xfId="1" applyNumberFormat="1" applyFont="1"/>
    <xf numFmtId="165" fontId="0" fillId="2" borderId="0" xfId="0" applyNumberFormat="1" applyFill="1"/>
    <xf numFmtId="165" fontId="0" fillId="0" borderId="1" xfId="0" applyNumberFormat="1" applyBorder="1"/>
    <xf numFmtId="0" fontId="0" fillId="0" borderId="1" xfId="0" applyFont="1" applyBorder="1"/>
    <xf numFmtId="165" fontId="0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>
      <selection activeCell="E25" sqref="E25"/>
    </sheetView>
  </sheetViews>
  <sheetFormatPr defaultRowHeight="15"/>
  <cols>
    <col min="2" max="2" width="16" customWidth="1"/>
    <col min="3" max="5" width="15.85546875" customWidth="1"/>
    <col min="6" max="6" width="14.140625" customWidth="1"/>
    <col min="8" max="8" width="11" bestFit="1" customWidth="1"/>
  </cols>
  <sheetData>
    <row r="1" spans="1:7">
      <c r="A1" s="3" t="s">
        <v>0</v>
      </c>
      <c r="B1" s="4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>
        <f>EXP(1)</f>
        <v>2.7182818284590451</v>
      </c>
    </row>
    <row r="2" spans="1:7">
      <c r="B2" s="2"/>
      <c r="C2" s="2"/>
    </row>
    <row r="3" spans="1:7">
      <c r="A3">
        <v>1</v>
      </c>
      <c r="B3" s="5">
        <f>1-1/16</f>
        <v>0.9375</v>
      </c>
      <c r="C3" s="2">
        <f t="shared" ref="C3:C18" si="0">-LOG(B3,$G$1)</f>
        <v>6.4538521137571178E-2</v>
      </c>
      <c r="D3">
        <f>C3/8</f>
        <v>8.0673151421963973E-3</v>
      </c>
      <c r="E3">
        <f>INT(D3*2^32)</f>
        <v>34648854</v>
      </c>
      <c r="F3">
        <f>2^32*(B3+1/32)</f>
        <v>4160749568</v>
      </c>
    </row>
    <row r="4" spans="1:7">
      <c r="A4">
        <f t="shared" ref="A4:A18" si="1">A3+1</f>
        <v>2</v>
      </c>
      <c r="B4" s="5">
        <f>B3-1/16</f>
        <v>0.875</v>
      </c>
      <c r="C4" s="2">
        <f t="shared" si="0"/>
        <v>0.13353139262452263</v>
      </c>
      <c r="D4">
        <f t="shared" ref="D4:D18" si="2">C4/8</f>
        <v>1.6691424078065328E-2</v>
      </c>
      <c r="E4">
        <f t="shared" ref="E4:E17" si="3">INT(D4*2^32)</f>
        <v>71689120</v>
      </c>
      <c r="F4">
        <f t="shared" ref="F4:F18" si="4">2^32*(B4+1/32)</f>
        <v>3892314112</v>
      </c>
    </row>
    <row r="5" spans="1:7">
      <c r="A5">
        <f t="shared" si="1"/>
        <v>3</v>
      </c>
      <c r="B5" s="5">
        <f t="shared" ref="B5:B18" si="5">B4-1/16</f>
        <v>0.8125</v>
      </c>
      <c r="C5" s="2">
        <f t="shared" si="0"/>
        <v>0.20763936477824449</v>
      </c>
      <c r="D5">
        <f t="shared" si="2"/>
        <v>2.5954920597280561E-2</v>
      </c>
      <c r="E5">
        <f t="shared" si="3"/>
        <v>111475535</v>
      </c>
      <c r="F5">
        <f t="shared" si="4"/>
        <v>3623878656</v>
      </c>
    </row>
    <row r="6" spans="1:7">
      <c r="A6">
        <f t="shared" si="1"/>
        <v>4</v>
      </c>
      <c r="B6" s="5">
        <f t="shared" si="5"/>
        <v>0.75</v>
      </c>
      <c r="C6" s="2">
        <f t="shared" si="0"/>
        <v>0.2876820724517809</v>
      </c>
      <c r="D6">
        <f t="shared" si="2"/>
        <v>3.5960259056472613E-2</v>
      </c>
      <c r="E6">
        <f t="shared" si="3"/>
        <v>154448136</v>
      </c>
      <c r="F6">
        <f t="shared" si="4"/>
        <v>3355443200</v>
      </c>
    </row>
    <row r="7" spans="1:7">
      <c r="A7">
        <f t="shared" si="1"/>
        <v>5</v>
      </c>
      <c r="B7" s="5">
        <f t="shared" si="5"/>
        <v>0.6875</v>
      </c>
      <c r="C7" s="2">
        <f t="shared" si="0"/>
        <v>0.3746934494414107</v>
      </c>
      <c r="D7">
        <f t="shared" si="2"/>
        <v>4.6836681180176337E-2</v>
      </c>
      <c r="E7">
        <f t="shared" si="3"/>
        <v>201162013</v>
      </c>
      <c r="F7">
        <f t="shared" si="4"/>
        <v>3087007744</v>
      </c>
    </row>
    <row r="8" spans="1:7">
      <c r="A8">
        <f t="shared" si="1"/>
        <v>6</v>
      </c>
      <c r="B8" s="5">
        <f t="shared" si="5"/>
        <v>0.625</v>
      </c>
      <c r="C8" s="2">
        <f t="shared" si="0"/>
        <v>0.47000362924573558</v>
      </c>
      <c r="D8">
        <f t="shared" si="2"/>
        <v>5.8750453655716947E-2</v>
      </c>
      <c r="E8">
        <f t="shared" si="3"/>
        <v>252331277</v>
      </c>
      <c r="F8">
        <f t="shared" si="4"/>
        <v>2818572288</v>
      </c>
    </row>
    <row r="9" spans="1:7">
      <c r="A9">
        <f t="shared" si="1"/>
        <v>7</v>
      </c>
      <c r="B9" s="5">
        <f t="shared" si="5"/>
        <v>0.5625</v>
      </c>
      <c r="C9" s="2">
        <f t="shared" si="0"/>
        <v>0.5753641449035618</v>
      </c>
      <c r="D9">
        <f t="shared" si="2"/>
        <v>7.1920518112945225E-2</v>
      </c>
      <c r="E9">
        <f t="shared" si="3"/>
        <v>308896273</v>
      </c>
      <c r="F9">
        <f t="shared" si="4"/>
        <v>2550136832</v>
      </c>
    </row>
    <row r="10" spans="1:7">
      <c r="A10">
        <f t="shared" si="1"/>
        <v>8</v>
      </c>
      <c r="B10" s="5">
        <f t="shared" si="5"/>
        <v>0.5</v>
      </c>
      <c r="C10" s="2">
        <f t="shared" si="0"/>
        <v>0.69314718055994529</v>
      </c>
      <c r="D10">
        <f t="shared" si="2"/>
        <v>8.6643397569993161E-2</v>
      </c>
      <c r="E10">
        <f t="shared" si="3"/>
        <v>372130558</v>
      </c>
      <c r="F10">
        <f t="shared" si="4"/>
        <v>2281701376</v>
      </c>
    </row>
    <row r="11" spans="1:7">
      <c r="A11">
        <f t="shared" si="1"/>
        <v>9</v>
      </c>
      <c r="B11" s="5">
        <f t="shared" si="5"/>
        <v>0.4375</v>
      </c>
      <c r="C11" s="2">
        <f t="shared" si="0"/>
        <v>0.82667857318446791</v>
      </c>
      <c r="D11">
        <f t="shared" si="2"/>
        <v>0.10333482164805849</v>
      </c>
      <c r="E11">
        <f t="shared" si="3"/>
        <v>443819679</v>
      </c>
      <c r="F11">
        <f t="shared" si="4"/>
        <v>2013265920</v>
      </c>
    </row>
    <row r="12" spans="1:7">
      <c r="A12">
        <f t="shared" si="1"/>
        <v>10</v>
      </c>
      <c r="B12" s="5">
        <f t="shared" si="5"/>
        <v>0.375</v>
      </c>
      <c r="C12" s="2">
        <f t="shared" si="0"/>
        <v>0.98082925301172619</v>
      </c>
      <c r="D12">
        <f t="shared" si="2"/>
        <v>0.12260365662646577</v>
      </c>
      <c r="E12">
        <f t="shared" si="3"/>
        <v>526578695</v>
      </c>
      <c r="F12">
        <f t="shared" si="4"/>
        <v>1744830464</v>
      </c>
    </row>
    <row r="13" spans="1:7">
      <c r="A13">
        <f t="shared" si="1"/>
        <v>11</v>
      </c>
      <c r="B13" s="5">
        <f t="shared" si="5"/>
        <v>0.3125</v>
      </c>
      <c r="C13" s="2">
        <f t="shared" si="0"/>
        <v>1.1631508098056809</v>
      </c>
      <c r="D13">
        <f t="shared" si="2"/>
        <v>0.14539385122571011</v>
      </c>
      <c r="E13">
        <f t="shared" si="3"/>
        <v>624461836</v>
      </c>
      <c r="F13">
        <f t="shared" si="4"/>
        <v>1476395008</v>
      </c>
    </row>
    <row r="14" spans="1:7">
      <c r="A14">
        <f t="shared" si="1"/>
        <v>12</v>
      </c>
      <c r="B14" s="5">
        <f t="shared" si="5"/>
        <v>0.25</v>
      </c>
      <c r="C14" s="2">
        <f t="shared" si="0"/>
        <v>1.3862943611198906</v>
      </c>
      <c r="D14">
        <f t="shared" si="2"/>
        <v>0.17328679513998632</v>
      </c>
      <c r="E14">
        <f t="shared" si="3"/>
        <v>744261117</v>
      </c>
      <c r="F14">
        <f t="shared" si="4"/>
        <v>1207959552</v>
      </c>
    </row>
    <row r="15" spans="1:7">
      <c r="A15">
        <f t="shared" si="1"/>
        <v>13</v>
      </c>
      <c r="B15" s="5">
        <f t="shared" si="5"/>
        <v>0.1875</v>
      </c>
      <c r="C15" s="2">
        <f t="shared" si="0"/>
        <v>1.6739764335716716</v>
      </c>
      <c r="D15">
        <f t="shared" si="2"/>
        <v>0.20924705419645895</v>
      </c>
      <c r="E15">
        <f t="shared" si="3"/>
        <v>898709254</v>
      </c>
      <c r="F15">
        <f t="shared" si="4"/>
        <v>939524096</v>
      </c>
    </row>
    <row r="16" spans="1:7">
      <c r="A16">
        <f t="shared" si="1"/>
        <v>14</v>
      </c>
      <c r="B16" s="5">
        <f t="shared" si="5"/>
        <v>0.125</v>
      </c>
      <c r="C16" s="2">
        <f t="shared" si="0"/>
        <v>2.0794415416798357</v>
      </c>
      <c r="D16">
        <f t="shared" si="2"/>
        <v>0.25993019270997947</v>
      </c>
      <c r="E16">
        <f t="shared" si="3"/>
        <v>1116391676</v>
      </c>
      <c r="F16">
        <f t="shared" si="4"/>
        <v>671088640</v>
      </c>
    </row>
    <row r="17" spans="1:6">
      <c r="A17">
        <f t="shared" si="1"/>
        <v>15</v>
      </c>
      <c r="B17" s="5">
        <f t="shared" si="5"/>
        <v>6.25E-2</v>
      </c>
      <c r="C17" s="2">
        <f t="shared" si="0"/>
        <v>2.7725887222397811</v>
      </c>
      <c r="D17">
        <f t="shared" si="2"/>
        <v>0.34657359027997264</v>
      </c>
      <c r="E17">
        <f t="shared" si="3"/>
        <v>1488522235</v>
      </c>
      <c r="F17">
        <f t="shared" si="4"/>
        <v>402653184</v>
      </c>
    </row>
    <row r="18" spans="1:6">
      <c r="A18">
        <f t="shared" si="1"/>
        <v>16</v>
      </c>
      <c r="B18" s="5">
        <f t="shared" si="5"/>
        <v>0</v>
      </c>
      <c r="C18" s="2"/>
      <c r="E18">
        <f>2^32</f>
        <v>4294967296</v>
      </c>
      <c r="F18">
        <f t="shared" si="4"/>
        <v>134217728</v>
      </c>
    </row>
    <row r="19" spans="1:6">
      <c r="B19" s="2"/>
      <c r="C19" s="2"/>
    </row>
    <row r="20" spans="1:6">
      <c r="A20" s="8" t="s">
        <v>11</v>
      </c>
      <c r="B20" s="9"/>
      <c r="C20" s="9"/>
    </row>
    <row r="21" spans="1:6">
      <c r="A21" t="s">
        <v>1</v>
      </c>
      <c r="B21" s="6">
        <v>5</v>
      </c>
      <c r="C21" s="2"/>
    </row>
    <row r="22" spans="1:6">
      <c r="A22" t="s">
        <v>7</v>
      </c>
      <c r="B22" s="6">
        <f>B21-B23</f>
        <v>0</v>
      </c>
      <c r="C22" s="1">
        <f>INT(B22*2^32)</f>
        <v>0</v>
      </c>
    </row>
    <row r="23" spans="1:6">
      <c r="A23" t="s">
        <v>6</v>
      </c>
      <c r="B23" s="2">
        <f>INT(B21)</f>
        <v>5</v>
      </c>
      <c r="C23" s="1">
        <f>B23</f>
        <v>5</v>
      </c>
    </row>
    <row r="24" spans="1:6">
      <c r="A24" t="s">
        <v>2</v>
      </c>
      <c r="B24" s="2">
        <f>B21/8</f>
        <v>0.625</v>
      </c>
      <c r="C24" s="1">
        <f>INT(B24*2^32)</f>
        <v>2684354560</v>
      </c>
    </row>
    <row r="25" spans="1:6">
      <c r="A25" t="s">
        <v>9</v>
      </c>
      <c r="B25">
        <f>C25/2^32</f>
        <v>3.125E-2</v>
      </c>
      <c r="C25" s="1">
        <f>VLOOKUP(C24,B31:C47,2)</f>
        <v>134217728</v>
      </c>
    </row>
    <row r="26" spans="1:6">
      <c r="A26" t="s">
        <v>8</v>
      </c>
      <c r="B26" s="2">
        <f>EXP(-B21)</f>
        <v>6.737946999085467E-3</v>
      </c>
      <c r="C26" s="2"/>
    </row>
    <row r="27" spans="1:6">
      <c r="B27" s="2"/>
      <c r="C27" s="2"/>
    </row>
    <row r="28" spans="1:6">
      <c r="B28" s="2"/>
      <c r="C28" s="2"/>
    </row>
    <row r="29" spans="1:6">
      <c r="B29" s="2"/>
      <c r="C29" s="2"/>
    </row>
    <row r="30" spans="1:6">
      <c r="B30" s="7" t="s">
        <v>10</v>
      </c>
      <c r="C30" s="7"/>
    </row>
    <row r="31" spans="1:6">
      <c r="B31">
        <f>INT(D21*2^32)</f>
        <v>0</v>
      </c>
      <c r="C31">
        <f>F3</f>
        <v>4160749568</v>
      </c>
    </row>
    <row r="32" spans="1:6">
      <c r="B32">
        <f>E3</f>
        <v>34648854</v>
      </c>
      <c r="C32">
        <f>F4</f>
        <v>3892314112</v>
      </c>
    </row>
    <row r="33" spans="2:3">
      <c r="B33">
        <f>E4</f>
        <v>71689120</v>
      </c>
      <c r="C33">
        <f>F5</f>
        <v>3623878656</v>
      </c>
    </row>
    <row r="34" spans="2:3">
      <c r="B34">
        <f>E5</f>
        <v>111475535</v>
      </c>
      <c r="C34">
        <f>F6</f>
        <v>3355443200</v>
      </c>
    </row>
    <row r="35" spans="2:3">
      <c r="B35">
        <f>E6</f>
        <v>154448136</v>
      </c>
      <c r="C35">
        <f>F7</f>
        <v>3087007744</v>
      </c>
    </row>
    <row r="36" spans="2:3">
      <c r="B36">
        <f>E7</f>
        <v>201162013</v>
      </c>
      <c r="C36">
        <f>F8</f>
        <v>2818572288</v>
      </c>
    </row>
    <row r="37" spans="2:3">
      <c r="B37">
        <f>E8</f>
        <v>252331277</v>
      </c>
      <c r="C37">
        <f>F9</f>
        <v>2550136832</v>
      </c>
    </row>
    <row r="38" spans="2:3">
      <c r="B38">
        <f>E9</f>
        <v>308896273</v>
      </c>
      <c r="C38">
        <f>F10</f>
        <v>2281701376</v>
      </c>
    </row>
    <row r="39" spans="2:3">
      <c r="B39">
        <f>E10</f>
        <v>372130558</v>
      </c>
      <c r="C39">
        <f>F11</f>
        <v>2013265920</v>
      </c>
    </row>
    <row r="40" spans="2:3">
      <c r="B40">
        <f>E11</f>
        <v>443819679</v>
      </c>
      <c r="C40">
        <f>F12</f>
        <v>1744830464</v>
      </c>
    </row>
    <row r="41" spans="2:3">
      <c r="B41">
        <f>E12</f>
        <v>526578695</v>
      </c>
      <c r="C41">
        <f>F13</f>
        <v>1476395008</v>
      </c>
    </row>
    <row r="42" spans="2:3">
      <c r="B42">
        <f>E13</f>
        <v>624461836</v>
      </c>
      <c r="C42">
        <f>F14</f>
        <v>1207959552</v>
      </c>
    </row>
    <row r="43" spans="2:3">
      <c r="B43">
        <f>E14</f>
        <v>744261117</v>
      </c>
      <c r="C43">
        <f>F15</f>
        <v>939524096</v>
      </c>
    </row>
    <row r="44" spans="2:3">
      <c r="B44">
        <f>E15</f>
        <v>898709254</v>
      </c>
      <c r="C44">
        <f>F16</f>
        <v>671088640</v>
      </c>
    </row>
    <row r="45" spans="2:3">
      <c r="B45">
        <f>E16</f>
        <v>1116391676</v>
      </c>
      <c r="C45">
        <f>F17</f>
        <v>402653184</v>
      </c>
    </row>
    <row r="46" spans="2:3">
      <c r="B46">
        <f>E17</f>
        <v>1488522235</v>
      </c>
      <c r="C46">
        <f>F18</f>
        <v>134217728</v>
      </c>
    </row>
    <row r="47" spans="2:3">
      <c r="B47">
        <f>E18</f>
        <v>4294967296</v>
      </c>
      <c r="C47">
        <f>F19</f>
        <v>0</v>
      </c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2012-12-02T04:58:18Z</dcterms:created>
  <dcterms:modified xsi:type="dcterms:W3CDTF">2012-12-02T10:00:12Z</dcterms:modified>
</cp:coreProperties>
</file>