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queWom\Desktop\"/>
    </mc:Choice>
  </mc:AlternateContent>
  <xr:revisionPtr revIDLastSave="0" documentId="13_ncr:1_{AC0AC434-A050-40BE-8F2A-3F06EE6A9642}" xr6:coauthVersionLast="36" xr6:coauthVersionMax="36" xr10:uidLastSave="{00000000-0000-0000-0000-000000000000}"/>
  <bookViews>
    <workbookView xWindow="0" yWindow="0" windowWidth="10215" windowHeight="345" xr2:uid="{BCF5846C-7AF4-4583-8F20-452AE731DB9E}"/>
  </bookViews>
  <sheets>
    <sheet name="Variables de Negocio" sheetId="1" r:id="rId1"/>
    <sheet name="Calificación" sheetId="3" r:id="rId2"/>
    <sheet name="Variables Seg Informacion" sheetId="2" r:id="rId3"/>
    <sheet name="Valoración de Riesgo" sheetId="5" r:id="rId4"/>
    <sheet name="Assesment" sheetId="7" r:id="rId5"/>
  </sheets>
  <externalReferences>
    <externalReference r:id="rId6"/>
  </externalReferences>
  <definedNames>
    <definedName name="Doc_Proceso">[1]Listas!$G$2:$G$5</definedName>
    <definedName name="Existencia">[1]Listas!$F$2:$F$3</definedName>
    <definedName name="Indicadores">[1]Listas!$J$2:$J$4</definedName>
    <definedName name="Monitoreo">[1]Listas!$I$2:$I$4</definedName>
    <definedName name="Prb_Recorrido">[1]Listas!$H$2:$H$3</definedName>
    <definedName name="Tipo_Control">[1]Listas!$K$2:$K$4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9" i="5" l="1"/>
  <c r="J57" i="5"/>
  <c r="J44" i="5"/>
  <c r="J31" i="5"/>
  <c r="J18" i="5"/>
  <c r="J5" i="5"/>
  <c r="M34" i="2"/>
  <c r="M23" i="2"/>
  <c r="M45" i="2" l="1"/>
  <c r="M46" i="2" s="1"/>
  <c r="M40" i="2"/>
  <c r="M22" i="2"/>
  <c r="M25" i="2" s="1"/>
  <c r="M17" i="2"/>
  <c r="M9" i="2"/>
  <c r="E30" i="1" l="1"/>
  <c r="D30" i="1"/>
  <c r="C30" i="1"/>
</calcChain>
</file>

<file path=xl/sharedStrings.xml><?xml version="1.0" encoding="utf-8"?>
<sst xmlns="http://schemas.openxmlformats.org/spreadsheetml/2006/main" count="504" uniqueCount="201">
  <si>
    <t>Tipo de proveedor</t>
  </si>
  <si>
    <t xml:space="preserve">Tipo de servicio </t>
  </si>
  <si>
    <t>Capa de servicio</t>
  </si>
  <si>
    <t>Monto de contrato</t>
  </si>
  <si>
    <t>Montos de sanciones legales</t>
  </si>
  <si>
    <t>&gt;100.000</t>
  </si>
  <si>
    <t>&lt;= 10.000</t>
  </si>
  <si>
    <t>10.000 &gt; X &gt; 99.999</t>
  </si>
  <si>
    <t>Proveedor 1</t>
  </si>
  <si>
    <t>Proveedor 2</t>
  </si>
  <si>
    <t>Proveedor 3</t>
  </si>
  <si>
    <t>ID</t>
  </si>
  <si>
    <t>Control</t>
  </si>
  <si>
    <t>F.Revision</t>
  </si>
  <si>
    <t>Existencia</t>
  </si>
  <si>
    <t>Doc_Proceso</t>
  </si>
  <si>
    <t>Prueba_Recorrido</t>
  </si>
  <si>
    <t>Monitoreo</t>
  </si>
  <si>
    <t>Indicadores</t>
  </si>
  <si>
    <t>Tipo_Control</t>
  </si>
  <si>
    <t>Si</t>
  </si>
  <si>
    <t>Formalizado</t>
  </si>
  <si>
    <t>No</t>
  </si>
  <si>
    <t>No definidos</t>
  </si>
  <si>
    <t>Manual</t>
  </si>
  <si>
    <t>ID.SC-2</t>
  </si>
  <si>
    <t>ID.SC-3</t>
  </si>
  <si>
    <t>observaciones</t>
  </si>
  <si>
    <t>nivel
madurez</t>
  </si>
  <si>
    <t>Observaciones</t>
  </si>
  <si>
    <t>Calificación</t>
  </si>
  <si>
    <t>Aspectos a Evaluar</t>
  </si>
  <si>
    <t>Proceso Documentado</t>
  </si>
  <si>
    <t>Prueba Recorrido</t>
  </si>
  <si>
    <t>Incompleto</t>
  </si>
  <si>
    <t>-</t>
  </si>
  <si>
    <t>Ejecutado</t>
  </si>
  <si>
    <t>No Formalizado</t>
  </si>
  <si>
    <t>Divulgado</t>
  </si>
  <si>
    <t>Gestionado</t>
  </si>
  <si>
    <t>Evaluado</t>
  </si>
  <si>
    <t>Establecido</t>
  </si>
  <si>
    <t>Si - No se toman acciones</t>
  </si>
  <si>
    <t>Si - Se toman acciones</t>
  </si>
  <si>
    <t>Medidos</t>
  </si>
  <si>
    <t>Predecible</t>
  </si>
  <si>
    <t>Gestionados</t>
  </si>
  <si>
    <t>Semiautomático</t>
  </si>
  <si>
    <t>Optimizado</t>
  </si>
  <si>
    <t>Automatico</t>
  </si>
  <si>
    <t>ID.SC-4</t>
  </si>
  <si>
    <t>ID.SC-5</t>
  </si>
  <si>
    <t>Total Asset Management</t>
  </si>
  <si>
    <t>PR.AT-3</t>
  </si>
  <si>
    <t>DE.AE-1</t>
  </si>
  <si>
    <t>RS.RP-1</t>
  </si>
  <si>
    <t>RC.RP-1</t>
  </si>
  <si>
    <t>Acuerdos con las terceras partes para el acceso, procesamiento, comunicación o gestión de la información</t>
  </si>
  <si>
    <t>ID.AM-6
A.8.1.1</t>
  </si>
  <si>
    <t>Recibor formación adecuada en concientización de las políticas de seguridad de la información</t>
  </si>
  <si>
    <t>A.8.2.2</t>
  </si>
  <si>
    <t>A.10.2.2</t>
  </si>
  <si>
    <t>Monitoreo de las terceras partes, auditorías periódicas</t>
  </si>
  <si>
    <t>A.13.1.2</t>
  </si>
  <si>
    <t>Se debe reportar actividades debilidades encontradas o sospechosas en los sistemas</t>
  </si>
  <si>
    <t>Infraestructura</t>
  </si>
  <si>
    <t>Canales</t>
  </si>
  <si>
    <t>Soporte</t>
  </si>
  <si>
    <t>Aplicación</t>
  </si>
  <si>
    <t>Sistema operativo</t>
  </si>
  <si>
    <t>Base de datos</t>
  </si>
  <si>
    <t>Fintech</t>
  </si>
  <si>
    <t>Transporte</t>
  </si>
  <si>
    <t>Ventas</t>
  </si>
  <si>
    <t>Ponderación</t>
  </si>
  <si>
    <t>Variables de Negocio:</t>
  </si>
  <si>
    <t>Objetivo</t>
  </si>
  <si>
    <t>Monto Dólares</t>
  </si>
  <si>
    <t>Peso</t>
  </si>
  <si>
    <t>IDENTIFICAR</t>
  </si>
  <si>
    <r>
      <rPr>
        <b/>
        <sz val="14"/>
        <color theme="1"/>
        <rFont val="Calibri"/>
        <family val="2"/>
        <scheme val="minor"/>
      </rPr>
      <t>Gestión de activos (ID.AM):</t>
    </r>
    <r>
      <rPr>
        <sz val="14"/>
        <color theme="1"/>
        <rFont val="Calibri"/>
        <family val="2"/>
        <scheme val="minor"/>
      </rPr>
      <t xml:space="preserve"> los datos, personal, dispositvos, sistemas y facilitar para permitir el negocio alcanzar los objetivos de negocio son identificados y gestionados de acuerdo a la relación de importancia de negocio y los riesgos estratégicos de la compañía.</t>
    </r>
  </si>
  <si>
    <t>Los roles y responsabilidades de Cyberseguridad para los terceros están establecidos</t>
  </si>
  <si>
    <t>Total gestión de Activos</t>
  </si>
  <si>
    <r>
      <rPr>
        <b/>
        <sz val="14"/>
        <color theme="1"/>
        <rFont val="Calibri"/>
        <family val="2"/>
        <scheme val="minor"/>
      </rPr>
      <t xml:space="preserve">Ambiente de negocio (ID.BE): </t>
    </r>
    <r>
      <rPr>
        <sz val="14"/>
        <color theme="1"/>
        <rFont val="Calibri"/>
        <family val="2"/>
        <scheme val="minor"/>
      </rPr>
      <t>La misión, objetivos, interesados y actividades de la compañía son entendidos y priorizados, la información es usada para informar roles, responsabilidades y gestión de riesgos.</t>
    </r>
  </si>
  <si>
    <t>Las terceras partes de los sistemas de información y los componentes, son definidos, priorizados y evaluados usando la gestión de riesgos del supply chain</t>
  </si>
  <si>
    <t>Los contratos con las terceras partes son utiilizados para implementar medidas adecuadas en el diseño de objetivos de la Cyberseguridad de la compañía</t>
  </si>
  <si>
    <t>Las terceras partes son evaluadas constantemente con auditorías, evaluaciones internas, análisis de resultados y otras formas que permitan conocer a la organización que están cumpliendo con los objetos de los contratos.</t>
  </si>
  <si>
    <t>Los planes de respuesta y recuperación de desastres son puestos a prueba con las terceras partes</t>
  </si>
  <si>
    <t>Total Ambiente de negocio</t>
  </si>
  <si>
    <t>PROTEGER</t>
  </si>
  <si>
    <r>
      <rPr>
        <b/>
        <sz val="14"/>
        <color theme="1"/>
        <rFont val="Calibri"/>
        <family val="2"/>
        <scheme val="minor"/>
      </rPr>
      <t xml:space="preserve">Concientización y entrenamiento (PR.AT): </t>
    </r>
    <r>
      <rPr>
        <sz val="14"/>
        <color theme="1"/>
        <rFont val="Calibri"/>
        <family val="2"/>
        <scheme val="minor"/>
      </rPr>
      <t>TEl personal de la organización y las terceras partes son concientizadas en cuanto al programa de seguridad de la información y a sus responsabilidades y roles de acuerdo con las políticas, procedimientos y acuerdos.</t>
    </r>
  </si>
  <si>
    <t>Las terceras partes conoces su roles y responsabilidades</t>
  </si>
  <si>
    <t>DETECTAR</t>
  </si>
  <si>
    <r>
      <rPr>
        <b/>
        <sz val="14"/>
        <color theme="1"/>
        <rFont val="Calibri"/>
        <family val="2"/>
        <scheme val="minor"/>
      </rPr>
      <t xml:space="preserve">Anomalías y eventos (DE.AE): </t>
    </r>
    <r>
      <rPr>
        <sz val="14"/>
        <color theme="1"/>
        <rFont val="Calibri"/>
        <family val="2"/>
        <scheme val="minor"/>
      </rPr>
      <t>Actividades anómalos son detectada y el evento potencial es gestionado</t>
    </r>
  </si>
  <si>
    <t>Se gestiona una línea base de operación de la red y flujos de información para usuarios y sistemas</t>
  </si>
  <si>
    <t>Total Anomalías y eventos</t>
  </si>
  <si>
    <t>RESPONDER</t>
  </si>
  <si>
    <t>Planes de respuesta son ejecutados durante o después de un incidente</t>
  </si>
  <si>
    <t>RECUPERAR</t>
  </si>
  <si>
    <r>
      <rPr>
        <b/>
        <sz val="14"/>
        <color theme="1"/>
        <rFont val="Calibri"/>
        <family val="2"/>
        <scheme val="minor"/>
      </rPr>
      <t xml:space="preserve">Plan de respuestas (RS.RP): </t>
    </r>
    <r>
      <rPr>
        <sz val="14"/>
        <color theme="1"/>
        <rFont val="Calibri"/>
        <family val="2"/>
        <scheme val="minor"/>
      </rPr>
      <t>Procesos de respuesta a incidentes de seguridad o ciberseguridad son definidos, gestionados y se mantienen.</t>
    </r>
  </si>
  <si>
    <r>
      <rPr>
        <b/>
        <sz val="14"/>
        <color theme="1"/>
        <rFont val="Calibri"/>
        <family val="2"/>
        <scheme val="minor"/>
      </rPr>
      <t xml:space="preserve">Plan de recuperación (RC.RP): </t>
    </r>
    <r>
      <rPr>
        <sz val="14"/>
        <color theme="1"/>
        <rFont val="Calibri"/>
        <family val="2"/>
        <scheme val="minor"/>
      </rPr>
      <t>Procesos de recuperación son ejecutados y evaluados para asegurar la restauración de los activos o sistemas afectados durante un incidente de seguridad.</t>
    </r>
  </si>
  <si>
    <t>El plan de recuperación es ejecutado durante la ocurrencia de un incidente de seguridad o Ciberseguridad</t>
  </si>
  <si>
    <t>Total Plan de recuperación</t>
  </si>
  <si>
    <t>Total Plan de respuestas</t>
  </si>
  <si>
    <t>Riesgo</t>
  </si>
  <si>
    <t>VALORACIÓN DE RIESGO</t>
  </si>
  <si>
    <t>RIESGO - CIBERSEGURIDAD</t>
  </si>
  <si>
    <t>Tipo</t>
  </si>
  <si>
    <t xml:space="preserve">Calificación del Riesgo: </t>
  </si>
  <si>
    <t>Cuantitativa</t>
  </si>
  <si>
    <t xml:space="preserve">Calificación </t>
  </si>
  <si>
    <t>Tamaño de contrato</t>
  </si>
  <si>
    <t>Líneas base de solvencia</t>
  </si>
  <si>
    <t xml:space="preserve">Certificaciones </t>
  </si>
  <si>
    <t>Rango</t>
  </si>
  <si>
    <t>Cualitativa</t>
  </si>
  <si>
    <t>Tipo de servicio prestado</t>
  </si>
  <si>
    <t>Datos de MELI que puede consultar/visualizar/administrar</t>
  </si>
  <si>
    <t>Naturaleza de la categorización de los datos</t>
  </si>
  <si>
    <t>Expectativas de seguridad de la información</t>
  </si>
  <si>
    <t>Gestión de privacidad de datos</t>
  </si>
  <si>
    <t xml:space="preserve">Objetivo: </t>
  </si>
  <si>
    <t>Poder identificar la relación de costos de los controles a implementar y la manera cualitativa es ponderar que puede llegar a ocurrir si un riesgo se materializa.</t>
  </si>
  <si>
    <t>Segmentar los proveedores por características del producto prestado a Mercado Libre</t>
  </si>
  <si>
    <t>RIESGO - CUMPLIMIENTO</t>
  </si>
  <si>
    <t>RIESGO - ESTRATÉGICOS</t>
  </si>
  <si>
    <t>RIESGO - OPERACIONALES</t>
  </si>
  <si>
    <t>RIESGO - FINANCIEROS</t>
  </si>
  <si>
    <t>Alto</t>
  </si>
  <si>
    <t>Segmentar los proveedores de acuerdo con la necesidad y el objetivo del negocio</t>
  </si>
  <si>
    <t>TOTAL CALIFICACIÓN DE RIESGO DEL PROVEEDOR</t>
  </si>
  <si>
    <t>TOTAL PROMEDIO CIBERSEGURIDAD</t>
  </si>
  <si>
    <t>TOTAL PROMEDIO ESTRATÉGICOS</t>
  </si>
  <si>
    <t>TOTAL PROMEDIO CUMPLIMIENTO</t>
  </si>
  <si>
    <t>TOTAL PROMEDIO FINANCIEROS</t>
  </si>
  <si>
    <t>TOTAL PROMEDIO OPERACIONALES</t>
  </si>
  <si>
    <t>Bajo</t>
  </si>
  <si>
    <t xml:space="preserve">Medio </t>
  </si>
  <si>
    <t>Crítico</t>
  </si>
  <si>
    <t>1 -2</t>
  </si>
  <si>
    <t>Valor</t>
  </si>
  <si>
    <t>ASSESSMENT DE PROVEEDORES</t>
  </si>
  <si>
    <t xml:space="preserve">Objetivo: Tener una evaluación de las cosas que hace el proveedor </t>
  </si>
  <si>
    <t>Gestión del ciclo de vida del producto</t>
  </si>
  <si>
    <t>ITEM</t>
  </si>
  <si>
    <t>Expectativa de seguridad</t>
  </si>
  <si>
    <t>Objetivo específico</t>
  </si>
  <si>
    <t>- Descripción de los procesos que tienen para soportar el producto ofrecido
- el proveedor debe especificar detalladamente el ciclo de vida de los proveedores</t>
  </si>
  <si>
    <t>Mantenimiento de software</t>
  </si>
  <si>
    <t>- Se publican los mantenimientos que se realiza a cada uno de los productos dentro del ciclo de vida de cada uno 
- Debe estar documentado cada una de las actualizaciones, cada uno de los cambios debe tener log para identificar, por qué se hizo, como se hizo, quien lo hizo
- Software releases</t>
  </si>
  <si>
    <t>Uso de herramientas, software y librerías</t>
  </si>
  <si>
    <t>- Se tiene un inventario de las herramientas, software, librerías de software
- Se tiene documentado el software y herramientas utilizadas por el proveedor.</t>
  </si>
  <si>
    <t>El proveedor certifica que los productos son realizados de una "manera segura"</t>
  </si>
  <si>
    <t>Unsafe functions</t>
  </si>
  <si>
    <t>Cultura de seguridad</t>
  </si>
  <si>
    <t>- El proveedor asegura que se siguen y cumplen los principios de seguridad de la información
- Implementa DevSecOps en todos sus desarrollos
- Las versiones implementadas en los productos ofrecidos son la última versión estable disponible en el mercado</t>
  </si>
  <si>
    <t>- No se usan funciones "no sanas"  en los códigos o releases de los proveedores.
- Código redundante y duplicado</t>
  </si>
  <si>
    <t>Archivos estructurados</t>
  </si>
  <si>
    <t>Se tienen códigos de la manera más simple posible de entender y modificar, esto reduce ciertas vulnerabilidades en los sistemas</t>
  </si>
  <si>
    <t>Documentación</t>
  </si>
  <si>
    <t>Todos los códigos deben estar documentados y con comentarios claros para el entendimiento de las funciones</t>
  </si>
  <si>
    <t>Segregación de ambientes</t>
  </si>
  <si>
    <t>Gestión de roles y perfiles</t>
  </si>
  <si>
    <t>Ambientes definidos y automatizaciones</t>
  </si>
  <si>
    <t>Revisión de código</t>
  </si>
  <si>
    <t>Implementación de buenos estandares en los desarrollos</t>
  </si>
  <si>
    <t>El proveedor aseugra que cada desarrollo se compila con códigos estables</t>
  </si>
  <si>
    <t>Prevención de ejecución</t>
  </si>
  <si>
    <t>- Se maneja el concepto de minimo privilegio otorgado</t>
  </si>
  <si>
    <t>Mejoras de seguridad y ejecución de seguridad en diferentes ambientes</t>
  </si>
  <si>
    <t>Actualizaciones de seguridad y firmado de software</t>
  </si>
  <si>
    <t>La fuente de los códigos son fuentes conocidas y seguras y los cambios en los códigos de igual manera</t>
  </si>
  <si>
    <t>Software y firmado de firmware</t>
  </si>
  <si>
    <t>Verificación de código</t>
  </si>
  <si>
    <t>Actualización de seguridad</t>
  </si>
  <si>
    <t>Testeo de seguridad</t>
  </si>
  <si>
    <t>Testeo automático</t>
  </si>
  <si>
    <t>Validaciones de seguridad sobre los productos entregados</t>
  </si>
  <si>
    <t>Validaciones de los programas contra los malware para identificar aspectos de mejora</t>
  </si>
  <si>
    <t>Fuzzing</t>
  </si>
  <si>
    <t>Testeos externos</t>
  </si>
  <si>
    <t>Gestión y configuración de seguridad</t>
  </si>
  <si>
    <t>Hardening</t>
  </si>
  <si>
    <t>protocolos de estandarización</t>
  </si>
  <si>
    <t>Plan de gestión de seguridad</t>
  </si>
  <si>
    <t>Gestión de accesos</t>
  </si>
  <si>
    <t>Uso de protocolos seguros</t>
  </si>
  <si>
    <t>No contraseñas por default</t>
  </si>
  <si>
    <t>Gestión de vulnerabilidades</t>
  </si>
  <si>
    <t>Procesos de gestión de vulnerabilidades</t>
  </si>
  <si>
    <t>Proceso de remediación de vulnerabilidades</t>
  </si>
  <si>
    <t>Seguimiento y remediación</t>
  </si>
  <si>
    <t>Analisis y comrpensión de vulnerabildiades</t>
  </si>
  <si>
    <t>Reporte de vulnerabilidades</t>
  </si>
  <si>
    <t>Equipo de respuesta a incidentes</t>
  </si>
  <si>
    <t>Descripción</t>
  </si>
  <si>
    <t>Protección</t>
  </si>
  <si>
    <t>Networking</t>
  </si>
  <si>
    <t>Prevención de exploits</t>
  </si>
  <si>
    <t>Nivel</t>
  </si>
  <si>
    <t>Gestión de seguridad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</si>
</sst>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66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0" xfId="0" applyFill="1" applyBorder="1" applyAlignment="1">
      <alignment horizontal="justify" vertical="center"/>
    </xf>
    <xf numFmtId="2" fontId="0" fillId="2" borderId="12" xfId="0" applyNumberFormat="1" applyFill="1" applyBorder="1" applyAlignment="1">
      <alignment horizontal="justify" vertical="center"/>
    </xf>
    <xf numFmtId="0" fontId="0" fillId="2" borderId="15" xfId="0" applyFill="1" applyBorder="1" applyAlignment="1">
      <alignment horizontal="center" vertical="center"/>
    </xf>
    <xf numFmtId="0" fontId="0" fillId="0" borderId="0" xfId="0" applyBorder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/>
    <xf numFmtId="0" fontId="0" fillId="2" borderId="22" xfId="0" applyFill="1" applyBorder="1" applyAlignment="1">
      <alignment horizontal="center" vertical="center"/>
    </xf>
    <xf numFmtId="0" fontId="0" fillId="0" borderId="22" xfId="0" applyBorder="1"/>
    <xf numFmtId="0" fontId="0" fillId="2" borderId="23" xfId="0" applyFill="1" applyBorder="1" applyAlignment="1">
      <alignment horizontal="center" vertical="center"/>
    </xf>
    <xf numFmtId="0" fontId="0" fillId="0" borderId="23" xfId="0" applyBorder="1"/>
    <xf numFmtId="0" fontId="0" fillId="2" borderId="15" xfId="0" applyFill="1" applyBorder="1" applyAlignment="1">
      <alignment horizontal="left" vertical="center" wrapText="1"/>
    </xf>
    <xf numFmtId="2" fontId="0" fillId="2" borderId="18" xfId="0" applyNumberFormat="1" applyFill="1" applyBorder="1" applyAlignment="1">
      <alignment horizontal="center" vertical="center"/>
    </xf>
    <xf numFmtId="0" fontId="0" fillId="2" borderId="23" xfId="0" applyFill="1" applyBorder="1" applyAlignment="1">
      <alignment horizontal="left" vertical="center" wrapText="1"/>
    </xf>
    <xf numFmtId="2" fontId="0" fillId="2" borderId="21" xfId="0" applyNumberForma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9" xfId="0" applyFill="1" applyBorder="1" applyAlignment="1">
      <alignment horizontal="justify" vertical="center" wrapText="1"/>
    </xf>
    <xf numFmtId="14" fontId="0" fillId="2" borderId="22" xfId="0" applyNumberFormat="1" applyFill="1" applyBorder="1" applyAlignment="1">
      <alignment horizontal="justify" vertical="center"/>
    </xf>
    <xf numFmtId="0" fontId="0" fillId="2" borderId="22" xfId="0" applyFill="1" applyBorder="1" applyAlignment="1">
      <alignment horizontal="justify" vertical="center"/>
    </xf>
    <xf numFmtId="0" fontId="0" fillId="2" borderId="10" xfId="0" applyFill="1" applyBorder="1" applyAlignment="1">
      <alignment horizontal="justify" vertical="center" wrapText="1"/>
    </xf>
    <xf numFmtId="14" fontId="0" fillId="2" borderId="10" xfId="0" applyNumberFormat="1" applyFill="1" applyBorder="1" applyAlignment="1">
      <alignment horizontal="justify" vertical="center"/>
    </xf>
    <xf numFmtId="0" fontId="2" fillId="2" borderId="0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justify" vertical="center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0" fillId="0" borderId="15" xfId="0" applyBorder="1" applyAlignment="1">
      <alignment wrapText="1"/>
    </xf>
    <xf numFmtId="0" fontId="0" fillId="0" borderId="22" xfId="0" applyBorder="1" applyAlignment="1">
      <alignment wrapText="1"/>
    </xf>
    <xf numFmtId="0" fontId="0" fillId="2" borderId="22" xfId="0" applyFill="1" applyBorder="1" applyAlignment="1">
      <alignment horizontal="left" vertical="center" wrapText="1"/>
    </xf>
    <xf numFmtId="2" fontId="0" fillId="2" borderId="20" xfId="0" applyNumberFormat="1" applyFill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3" xfId="0" applyBorder="1" applyAlignment="1">
      <alignment wrapText="1"/>
    </xf>
    <xf numFmtId="0" fontId="0" fillId="0" borderId="25" xfId="0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15" xfId="0" applyFill="1" applyBorder="1" applyAlignment="1">
      <alignment horizontal="justify" vertical="center" wrapText="1"/>
    </xf>
    <xf numFmtId="14" fontId="0" fillId="2" borderId="15" xfId="0" applyNumberFormat="1" applyFill="1" applyBorder="1" applyAlignment="1">
      <alignment horizontal="justify" vertical="center"/>
    </xf>
    <xf numFmtId="0" fontId="0" fillId="2" borderId="15" xfId="0" applyFill="1" applyBorder="1" applyAlignment="1">
      <alignment horizontal="justify" vertical="center"/>
    </xf>
    <xf numFmtId="2" fontId="0" fillId="2" borderId="18" xfId="0" applyNumberFormat="1" applyFill="1" applyBorder="1" applyAlignment="1">
      <alignment horizontal="justify" vertical="center"/>
    </xf>
    <xf numFmtId="0" fontId="0" fillId="2" borderId="26" xfId="0" applyFill="1" applyBorder="1" applyAlignment="1">
      <alignment horizontal="center" vertical="center"/>
    </xf>
    <xf numFmtId="0" fontId="0" fillId="2" borderId="22" xfId="0" applyFill="1" applyBorder="1" applyAlignment="1">
      <alignment horizontal="justify" vertical="center" wrapText="1"/>
    </xf>
    <xf numFmtId="2" fontId="0" fillId="2" borderId="20" xfId="0" applyNumberFormat="1" applyFill="1" applyBorder="1" applyAlignment="1">
      <alignment horizontal="justify" vertical="center"/>
    </xf>
    <xf numFmtId="0" fontId="0" fillId="2" borderId="27" xfId="0" applyFill="1" applyBorder="1" applyAlignment="1">
      <alignment horizontal="center" vertical="center"/>
    </xf>
    <xf numFmtId="0" fontId="0" fillId="2" borderId="23" xfId="0" applyFill="1" applyBorder="1" applyAlignment="1">
      <alignment horizontal="justify" vertical="center" wrapText="1"/>
    </xf>
    <xf numFmtId="14" fontId="0" fillId="2" borderId="23" xfId="0" applyNumberFormat="1" applyFill="1" applyBorder="1" applyAlignment="1">
      <alignment horizontal="justify" vertical="center"/>
    </xf>
    <xf numFmtId="0" fontId="0" fillId="2" borderId="23" xfId="0" applyFill="1" applyBorder="1" applyAlignment="1">
      <alignment horizontal="justify" vertical="center"/>
    </xf>
    <xf numFmtId="2" fontId="0" fillId="2" borderId="21" xfId="0" applyNumberFormat="1" applyFill="1" applyBorder="1" applyAlignment="1">
      <alignment horizontal="justify" vertical="center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15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8" xfId="0" applyBorder="1"/>
    <xf numFmtId="0" fontId="8" fillId="3" borderId="28" xfId="0" applyFont="1" applyFill="1" applyBorder="1" applyAlignment="1">
      <alignment wrapText="1"/>
    </xf>
    <xf numFmtId="0" fontId="8" fillId="3" borderId="28" xfId="0" applyFont="1" applyFill="1" applyBorder="1"/>
    <xf numFmtId="0" fontId="8" fillId="3" borderId="28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/>
    </xf>
    <xf numFmtId="0" fontId="9" fillId="3" borderId="28" xfId="0" applyFont="1" applyFill="1" applyBorder="1"/>
    <xf numFmtId="0" fontId="11" fillId="4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2" fontId="12" fillId="6" borderId="1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13" fillId="9" borderId="0" xfId="0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Fill="1" applyBorder="1"/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 wrapText="1"/>
    </xf>
    <xf numFmtId="0" fontId="5" fillId="3" borderId="1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7" fillId="0" borderId="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left" wrapText="1"/>
    </xf>
    <xf numFmtId="0" fontId="5" fillId="7" borderId="11" xfId="0" applyFont="1" applyFill="1" applyBorder="1" applyAlignment="1">
      <alignment horizontal="left" wrapText="1"/>
    </xf>
    <xf numFmtId="0" fontId="6" fillId="7" borderId="13" xfId="0" applyFont="1" applyFill="1" applyBorder="1" applyAlignment="1">
      <alignment wrapText="1"/>
    </xf>
    <xf numFmtId="0" fontId="5" fillId="3" borderId="14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6" fillId="7" borderId="31" xfId="0" applyFont="1" applyFill="1" applyBorder="1" applyAlignment="1">
      <alignment wrapText="1"/>
    </xf>
    <xf numFmtId="0" fontId="6" fillId="3" borderId="31" xfId="0" applyFont="1" applyFill="1" applyBorder="1" applyAlignment="1">
      <alignment vertical="center" wrapText="1"/>
    </xf>
    <xf numFmtId="0" fontId="0" fillId="2" borderId="22" xfId="0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49" fontId="0" fillId="0" borderId="0" xfId="0" applyNumberFormat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0" fillId="0" borderId="15" xfId="0" quotePrefix="1" applyBorder="1" applyAlignment="1">
      <alignment wrapText="1"/>
    </xf>
    <xf numFmtId="0" fontId="0" fillId="0" borderId="22" xfId="0" quotePrefix="1" applyBorder="1" applyAlignment="1">
      <alignment vertical="center" wrapText="1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wrapText="1"/>
    </xf>
    <xf numFmtId="0" fontId="0" fillId="0" borderId="33" xfId="0" applyBorder="1"/>
    <xf numFmtId="0" fontId="0" fillId="0" borderId="33" xfId="0" quotePrefix="1" applyBorder="1" applyAlignment="1">
      <alignment wrapText="1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4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3" xfId="0" quotePrefix="1" applyBorder="1" applyAlignment="1">
      <alignment vertical="center" wrapText="1"/>
    </xf>
    <xf numFmtId="0" fontId="0" fillId="0" borderId="15" xfId="0" quotePrefix="1" applyBorder="1" applyAlignment="1">
      <alignment vertical="center" wrapText="1"/>
    </xf>
    <xf numFmtId="0" fontId="0" fillId="0" borderId="29" xfId="0" applyBorder="1" applyAlignment="1">
      <alignment vertical="center"/>
    </xf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30" xfId="0" applyBorder="1"/>
    <xf numFmtId="0" fontId="0" fillId="0" borderId="34" xfId="0" applyBorder="1"/>
    <xf numFmtId="0" fontId="0" fillId="0" borderId="27" xfId="0" applyBorder="1" applyAlignment="1">
      <alignment vertical="center" wrapText="1"/>
    </xf>
    <xf numFmtId="0" fontId="0" fillId="2" borderId="2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adurez%20Nis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pEvaluar"/>
      <sheetName val="Nv Evaluación"/>
      <sheetName val="Matiz de Calificación"/>
      <sheetName val="Listas"/>
      <sheetName val="Matriz"/>
      <sheetName val="NIST 800-53"/>
      <sheetName val="Medición"/>
      <sheetName val="NIST 800-53 (2)"/>
      <sheetName val="Hoja1"/>
      <sheetName val="Hoja2"/>
      <sheetName val="IDENTIFY"/>
      <sheetName val="PROTECT"/>
      <sheetName val="DETECT"/>
      <sheetName val="RESPOND"/>
      <sheetName val="RECOVER"/>
    </sheetNames>
    <sheetDataSet>
      <sheetData sheetId="0"/>
      <sheetData sheetId="1"/>
      <sheetData sheetId="2"/>
      <sheetData sheetId="3">
        <row r="2">
          <cell r="F2" t="str">
            <v>Si</v>
          </cell>
          <cell r="G2" t="str">
            <v>No Formalizado</v>
          </cell>
          <cell r="H2" t="str">
            <v>Si</v>
          </cell>
          <cell r="I2" t="str">
            <v>Si - Se toman acciones</v>
          </cell>
          <cell r="J2" t="str">
            <v>No definidos</v>
          </cell>
          <cell r="K2" t="str">
            <v>Automatico</v>
          </cell>
        </row>
        <row r="3">
          <cell r="F3" t="str">
            <v>No</v>
          </cell>
          <cell r="G3" t="str">
            <v>Formalizado</v>
          </cell>
          <cell r="H3" t="str">
            <v>No</v>
          </cell>
          <cell r="I3" t="str">
            <v>Si - No se toman acciones</v>
          </cell>
          <cell r="J3" t="str">
            <v>Medidos</v>
          </cell>
          <cell r="K3" t="str">
            <v>Semiautomático</v>
          </cell>
        </row>
        <row r="4">
          <cell r="G4" t="str">
            <v>Divulgado</v>
          </cell>
          <cell r="I4" t="str">
            <v>No</v>
          </cell>
          <cell r="J4" t="str">
            <v>Gestionados</v>
          </cell>
          <cell r="K4" t="str">
            <v>Manual</v>
          </cell>
        </row>
        <row r="5">
          <cell r="G5" t="str">
            <v>Evaluado</v>
          </cell>
        </row>
      </sheetData>
      <sheetData sheetId="4"/>
      <sheetData sheetId="5"/>
      <sheetData sheetId="6">
        <row r="62">
          <cell r="Q62">
            <v>1</v>
          </cell>
        </row>
        <row r="63">
          <cell r="Q63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756A-E3DD-4FF9-9431-7C3FA2792288}">
  <dimension ref="B3:G30"/>
  <sheetViews>
    <sheetView showGridLines="0" tabSelected="1" zoomScale="90" zoomScaleNormal="90" workbookViewId="0">
      <selection activeCell="B34" sqref="B34"/>
    </sheetView>
  </sheetViews>
  <sheetFormatPr baseColWidth="10" defaultRowHeight="15" x14ac:dyDescent="0.25"/>
  <cols>
    <col min="1" max="1" width="7.5703125" customWidth="1"/>
    <col min="2" max="2" width="26.85546875" customWidth="1"/>
    <col min="3" max="3" width="19.42578125" customWidth="1"/>
    <col min="4" max="4" width="15.28515625" style="1" customWidth="1"/>
    <col min="5" max="5" width="14.5703125" style="1" customWidth="1"/>
    <col min="6" max="6" width="17.7109375" style="1" bestFit="1" customWidth="1"/>
    <col min="7" max="7" width="18" style="1" customWidth="1"/>
    <col min="8" max="8" width="17.7109375" customWidth="1"/>
  </cols>
  <sheetData>
    <row r="3" spans="2:4" ht="18.75" x14ac:dyDescent="0.3">
      <c r="B3" s="84" t="s">
        <v>75</v>
      </c>
    </row>
    <row r="4" spans="2:4" x14ac:dyDescent="0.25">
      <c r="B4" s="85" t="s">
        <v>76</v>
      </c>
      <c r="C4" t="s">
        <v>129</v>
      </c>
    </row>
    <row r="6" spans="2:4" x14ac:dyDescent="0.25">
      <c r="D6" s="80" t="s">
        <v>74</v>
      </c>
    </row>
    <row r="7" spans="2:4" x14ac:dyDescent="0.25">
      <c r="B7" s="81" t="s">
        <v>0</v>
      </c>
      <c r="C7" s="78" t="s">
        <v>65</v>
      </c>
      <c r="D7" s="126">
        <v>4</v>
      </c>
    </row>
    <row r="8" spans="2:4" x14ac:dyDescent="0.25">
      <c r="B8" s="81"/>
      <c r="C8" s="78" t="s">
        <v>67</v>
      </c>
      <c r="D8" s="126">
        <v>2</v>
      </c>
    </row>
    <row r="9" spans="2:4" x14ac:dyDescent="0.25">
      <c r="B9" s="81"/>
      <c r="C9" s="78" t="s">
        <v>66</v>
      </c>
      <c r="D9" s="126">
        <v>1</v>
      </c>
    </row>
    <row r="10" spans="2:4" x14ac:dyDescent="0.25">
      <c r="B10" s="81" t="s">
        <v>1</v>
      </c>
      <c r="C10" s="79" t="s">
        <v>71</v>
      </c>
      <c r="D10" s="126">
        <v>4</v>
      </c>
    </row>
    <row r="11" spans="2:4" x14ac:dyDescent="0.25">
      <c r="B11" s="81"/>
      <c r="C11" s="79" t="s">
        <v>72</v>
      </c>
      <c r="D11" s="126">
        <v>3</v>
      </c>
    </row>
    <row r="12" spans="2:4" x14ac:dyDescent="0.25">
      <c r="B12" s="81"/>
      <c r="C12" s="79" t="s">
        <v>73</v>
      </c>
      <c r="D12" s="126">
        <v>4</v>
      </c>
    </row>
    <row r="13" spans="2:4" x14ac:dyDescent="0.25">
      <c r="B13" s="81"/>
      <c r="C13" s="79"/>
      <c r="D13" s="126"/>
    </row>
    <row r="14" spans="2:4" x14ac:dyDescent="0.25">
      <c r="B14" s="81"/>
      <c r="C14" s="79"/>
      <c r="D14" s="126"/>
    </row>
    <row r="15" spans="2:4" x14ac:dyDescent="0.25">
      <c r="B15" s="81" t="s">
        <v>2</v>
      </c>
      <c r="C15" s="79" t="s">
        <v>68</v>
      </c>
      <c r="D15" s="126">
        <v>2</v>
      </c>
    </row>
    <row r="16" spans="2:4" x14ac:dyDescent="0.25">
      <c r="B16" s="81"/>
      <c r="C16" s="79" t="s">
        <v>69</v>
      </c>
      <c r="D16" s="126">
        <v>3</v>
      </c>
    </row>
    <row r="17" spans="2:5" x14ac:dyDescent="0.25">
      <c r="B17" s="81"/>
      <c r="C17" s="79" t="s">
        <v>197</v>
      </c>
      <c r="D17" s="126">
        <v>3</v>
      </c>
    </row>
    <row r="18" spans="2:5" x14ac:dyDescent="0.25">
      <c r="B18" s="81"/>
      <c r="C18" s="79" t="s">
        <v>70</v>
      </c>
      <c r="D18" s="126">
        <v>4</v>
      </c>
    </row>
    <row r="19" spans="2:5" x14ac:dyDescent="0.25">
      <c r="B19" s="6"/>
      <c r="C19" s="6"/>
    </row>
    <row r="20" spans="2:5" x14ac:dyDescent="0.25">
      <c r="B20" s="6"/>
      <c r="C20" s="6"/>
    </row>
    <row r="21" spans="2:5" x14ac:dyDescent="0.25">
      <c r="B21" s="6"/>
      <c r="C21" s="6"/>
    </row>
    <row r="22" spans="2:5" x14ac:dyDescent="0.25">
      <c r="B22" s="82" t="s">
        <v>77</v>
      </c>
      <c r="C22" s="82" t="s">
        <v>78</v>
      </c>
    </row>
    <row r="23" spans="2:5" x14ac:dyDescent="0.25">
      <c r="B23" s="77" t="s">
        <v>6</v>
      </c>
      <c r="C23" s="127">
        <v>1</v>
      </c>
    </row>
    <row r="24" spans="2:5" x14ac:dyDescent="0.25">
      <c r="B24" s="77" t="s">
        <v>7</v>
      </c>
      <c r="C24" s="127">
        <v>2</v>
      </c>
    </row>
    <row r="25" spans="2:5" x14ac:dyDescent="0.25">
      <c r="B25" s="77" t="s">
        <v>5</v>
      </c>
      <c r="C25" s="127">
        <v>3</v>
      </c>
    </row>
    <row r="26" spans="2:5" x14ac:dyDescent="0.25">
      <c r="B26" s="6"/>
      <c r="C26" s="6"/>
    </row>
    <row r="27" spans="2:5" x14ac:dyDescent="0.25">
      <c r="C27" s="82" t="s">
        <v>8</v>
      </c>
      <c r="D27" s="82" t="s">
        <v>9</v>
      </c>
      <c r="E27" s="82" t="s">
        <v>10</v>
      </c>
    </row>
    <row r="28" spans="2:5" x14ac:dyDescent="0.25">
      <c r="B28" s="83" t="s">
        <v>3</v>
      </c>
      <c r="C28" s="126">
        <v>2</v>
      </c>
      <c r="D28" s="126">
        <v>1</v>
      </c>
      <c r="E28" s="126">
        <v>3</v>
      </c>
    </row>
    <row r="29" spans="2:5" x14ac:dyDescent="0.25">
      <c r="B29" s="83" t="s">
        <v>4</v>
      </c>
      <c r="C29" s="126">
        <v>3</v>
      </c>
      <c r="D29" s="126">
        <v>3</v>
      </c>
      <c r="E29" s="126">
        <v>3</v>
      </c>
    </row>
    <row r="30" spans="2:5" x14ac:dyDescent="0.25">
      <c r="B30" s="83" t="s">
        <v>74</v>
      </c>
      <c r="C30" s="126">
        <f>AVERAGE(C28:C29)</f>
        <v>2.5</v>
      </c>
      <c r="D30" s="126">
        <f t="shared" ref="D30:E30" si="0">AVERAGE(D28:D29)</f>
        <v>2</v>
      </c>
      <c r="E30" s="126">
        <f t="shared" si="0"/>
        <v>3</v>
      </c>
    </row>
  </sheetData>
  <mergeCells count="3">
    <mergeCell ref="B7:B9"/>
    <mergeCell ref="B10:B14"/>
    <mergeCell ref="B15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6030-3A9F-4076-A9B5-08F87EE86CBA}">
  <dimension ref="B2:I18"/>
  <sheetViews>
    <sheetView workbookViewId="0">
      <selection activeCell="A4" sqref="A4"/>
    </sheetView>
  </sheetViews>
  <sheetFormatPr baseColWidth="10" defaultRowHeight="15" x14ac:dyDescent="0.25"/>
  <cols>
    <col min="2" max="2" width="16.7109375" bestFit="1" customWidth="1"/>
    <col min="3" max="3" width="17.42578125" bestFit="1" customWidth="1"/>
    <col min="4" max="4" width="21.7109375" customWidth="1"/>
    <col min="5" max="5" width="16.42578125" bestFit="1" customWidth="1"/>
    <col min="6" max="6" width="23.5703125" bestFit="1" customWidth="1"/>
    <col min="7" max="7" width="12.42578125" bestFit="1" customWidth="1"/>
    <col min="8" max="8" width="15.42578125" bestFit="1" customWidth="1"/>
    <col min="9" max="9" width="16.7109375" bestFit="1" customWidth="1"/>
  </cols>
  <sheetData>
    <row r="2" spans="2:9" x14ac:dyDescent="0.25">
      <c r="B2" s="93" t="s">
        <v>199</v>
      </c>
      <c r="C2" s="92" t="s">
        <v>31</v>
      </c>
      <c r="D2" s="92"/>
      <c r="E2" s="92"/>
      <c r="F2" s="92"/>
      <c r="G2" s="92"/>
      <c r="H2" s="92"/>
      <c r="I2" s="88" t="s">
        <v>140</v>
      </c>
    </row>
    <row r="3" spans="2:9" x14ac:dyDescent="0.25">
      <c r="B3" s="93"/>
      <c r="C3" s="87" t="s">
        <v>14</v>
      </c>
      <c r="D3" s="87" t="s">
        <v>32</v>
      </c>
      <c r="E3" s="87" t="s">
        <v>33</v>
      </c>
      <c r="F3" s="87" t="s">
        <v>17</v>
      </c>
      <c r="G3" s="87" t="s">
        <v>18</v>
      </c>
      <c r="H3" s="87" t="s">
        <v>19</v>
      </c>
      <c r="I3" s="88"/>
    </row>
    <row r="4" spans="2:9" x14ac:dyDescent="0.25">
      <c r="B4" s="89" t="s">
        <v>34</v>
      </c>
      <c r="C4" t="s">
        <v>22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>
        <v>0</v>
      </c>
    </row>
    <row r="5" spans="2:9" x14ac:dyDescent="0.25">
      <c r="B5" s="90" t="s">
        <v>36</v>
      </c>
      <c r="C5" t="s">
        <v>20</v>
      </c>
      <c r="D5" t="s">
        <v>37</v>
      </c>
      <c r="E5" t="s">
        <v>35</v>
      </c>
      <c r="F5" t="s">
        <v>35</v>
      </c>
      <c r="G5" t="s">
        <v>35</v>
      </c>
      <c r="H5" t="s">
        <v>35</v>
      </c>
      <c r="I5">
        <v>1.2</v>
      </c>
    </row>
    <row r="6" spans="2:9" x14ac:dyDescent="0.25">
      <c r="B6" s="90"/>
      <c r="C6" t="s">
        <v>20</v>
      </c>
      <c r="D6" t="s">
        <v>21</v>
      </c>
      <c r="E6" t="s">
        <v>35</v>
      </c>
      <c r="F6" t="s">
        <v>35</v>
      </c>
      <c r="G6" t="s">
        <v>35</v>
      </c>
      <c r="H6" t="s">
        <v>35</v>
      </c>
      <c r="I6">
        <v>1.6</v>
      </c>
    </row>
    <row r="7" spans="2:9" x14ac:dyDescent="0.25">
      <c r="B7" s="90"/>
      <c r="C7" t="s">
        <v>20</v>
      </c>
      <c r="D7" t="s">
        <v>38</v>
      </c>
      <c r="E7" t="s">
        <v>35</v>
      </c>
      <c r="F7" t="s">
        <v>35</v>
      </c>
      <c r="G7" t="s">
        <v>35</v>
      </c>
      <c r="H7" t="s">
        <v>35</v>
      </c>
      <c r="I7">
        <v>1.8</v>
      </c>
    </row>
    <row r="8" spans="2:9" x14ac:dyDescent="0.25">
      <c r="B8" s="89" t="s">
        <v>39</v>
      </c>
      <c r="C8" t="s">
        <v>20</v>
      </c>
      <c r="D8" t="s">
        <v>40</v>
      </c>
      <c r="E8" t="s">
        <v>22</v>
      </c>
      <c r="F8" t="s">
        <v>35</v>
      </c>
      <c r="G8" t="s">
        <v>35</v>
      </c>
      <c r="H8" t="s">
        <v>35</v>
      </c>
      <c r="I8">
        <v>2</v>
      </c>
    </row>
    <row r="9" spans="2:9" x14ac:dyDescent="0.25">
      <c r="B9" s="91" t="s">
        <v>41</v>
      </c>
      <c r="C9" t="s">
        <v>20</v>
      </c>
      <c r="D9" t="s">
        <v>40</v>
      </c>
      <c r="E9" t="s">
        <v>20</v>
      </c>
      <c r="F9" t="s">
        <v>35</v>
      </c>
      <c r="G9" t="s">
        <v>35</v>
      </c>
      <c r="H9" t="s">
        <v>35</v>
      </c>
      <c r="I9">
        <v>3</v>
      </c>
    </row>
    <row r="10" spans="2:9" x14ac:dyDescent="0.25">
      <c r="B10" s="91"/>
      <c r="C10" t="s">
        <v>20</v>
      </c>
      <c r="D10" t="s">
        <v>40</v>
      </c>
      <c r="E10" t="s">
        <v>20</v>
      </c>
      <c r="F10" t="s">
        <v>22</v>
      </c>
      <c r="G10" t="s">
        <v>35</v>
      </c>
      <c r="H10" t="s">
        <v>35</v>
      </c>
      <c r="I10">
        <v>3</v>
      </c>
    </row>
    <row r="11" spans="2:9" x14ac:dyDescent="0.25">
      <c r="B11" s="91"/>
      <c r="C11" t="s">
        <v>20</v>
      </c>
      <c r="D11" t="s">
        <v>40</v>
      </c>
      <c r="E11" t="s">
        <v>20</v>
      </c>
      <c r="F11" t="s">
        <v>42</v>
      </c>
      <c r="G11" t="s">
        <v>35</v>
      </c>
      <c r="H11" t="s">
        <v>35</v>
      </c>
      <c r="I11">
        <v>3.06</v>
      </c>
    </row>
    <row r="12" spans="2:9" x14ac:dyDescent="0.25">
      <c r="B12" s="91"/>
      <c r="C12" t="s">
        <v>20</v>
      </c>
      <c r="D12" t="s">
        <v>40</v>
      </c>
      <c r="E12" t="s">
        <v>20</v>
      </c>
      <c r="F12" t="s">
        <v>43</v>
      </c>
      <c r="G12" t="s">
        <v>35</v>
      </c>
      <c r="H12" t="s">
        <v>35</v>
      </c>
      <c r="I12">
        <v>3.5</v>
      </c>
    </row>
    <row r="13" spans="2:9" x14ac:dyDescent="0.25">
      <c r="B13" s="91"/>
      <c r="C13" t="s">
        <v>20</v>
      </c>
      <c r="D13" t="s">
        <v>40</v>
      </c>
      <c r="E13" t="s">
        <v>20</v>
      </c>
      <c r="F13" t="s">
        <v>43</v>
      </c>
      <c r="G13" t="s">
        <v>23</v>
      </c>
      <c r="H13" t="s">
        <v>35</v>
      </c>
      <c r="I13">
        <v>3.5</v>
      </c>
    </row>
    <row r="14" spans="2:9" x14ac:dyDescent="0.25">
      <c r="B14" s="91"/>
      <c r="C14" t="s">
        <v>20</v>
      </c>
      <c r="D14" t="s">
        <v>40</v>
      </c>
      <c r="E14" t="s">
        <v>20</v>
      </c>
      <c r="F14" t="s">
        <v>43</v>
      </c>
      <c r="G14" t="s">
        <v>44</v>
      </c>
      <c r="H14" t="s">
        <v>35</v>
      </c>
      <c r="I14">
        <v>3.6</v>
      </c>
    </row>
    <row r="15" spans="2:9" x14ac:dyDescent="0.25">
      <c r="B15" s="90" t="s">
        <v>45</v>
      </c>
      <c r="C15" t="s">
        <v>20</v>
      </c>
      <c r="D15" t="s">
        <v>40</v>
      </c>
      <c r="E15" t="s">
        <v>20</v>
      </c>
      <c r="F15" t="s">
        <v>43</v>
      </c>
      <c r="G15" t="s">
        <v>46</v>
      </c>
      <c r="H15" t="s">
        <v>35</v>
      </c>
      <c r="I15">
        <v>4</v>
      </c>
    </row>
    <row r="16" spans="2:9" x14ac:dyDescent="0.25">
      <c r="B16" s="90"/>
      <c r="C16" t="s">
        <v>20</v>
      </c>
      <c r="D16" t="s">
        <v>40</v>
      </c>
      <c r="E16" t="s">
        <v>20</v>
      </c>
      <c r="F16" t="s">
        <v>43</v>
      </c>
      <c r="G16" t="s">
        <v>46</v>
      </c>
      <c r="H16" t="s">
        <v>24</v>
      </c>
      <c r="I16">
        <v>4.33</v>
      </c>
    </row>
    <row r="17" spans="2:9" x14ac:dyDescent="0.25">
      <c r="B17" s="90"/>
      <c r="C17" t="s">
        <v>20</v>
      </c>
      <c r="D17" t="s">
        <v>40</v>
      </c>
      <c r="E17" t="s">
        <v>20</v>
      </c>
      <c r="F17" t="s">
        <v>43</v>
      </c>
      <c r="G17" t="s">
        <v>46</v>
      </c>
      <c r="H17" t="s">
        <v>47</v>
      </c>
      <c r="I17">
        <v>4.83</v>
      </c>
    </row>
    <row r="18" spans="2:9" x14ac:dyDescent="0.25">
      <c r="B18" s="89" t="s">
        <v>48</v>
      </c>
      <c r="C18" t="s">
        <v>20</v>
      </c>
      <c r="D18" t="s">
        <v>40</v>
      </c>
      <c r="E18" t="s">
        <v>20</v>
      </c>
      <c r="F18" t="s">
        <v>43</v>
      </c>
      <c r="G18" t="s">
        <v>46</v>
      </c>
      <c r="H18" t="s">
        <v>49</v>
      </c>
      <c r="I18">
        <v>5</v>
      </c>
    </row>
  </sheetData>
  <mergeCells count="6">
    <mergeCell ref="B5:B7"/>
    <mergeCell ref="B9:B14"/>
    <mergeCell ref="B15:B17"/>
    <mergeCell ref="C2:H2"/>
    <mergeCell ref="B2:B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8B03-662B-45AC-B235-0CB30C9D2D9B}">
  <dimension ref="B1:M46"/>
  <sheetViews>
    <sheetView showGridLines="0" zoomScale="70" zoomScaleNormal="70" workbookViewId="0"/>
  </sheetViews>
  <sheetFormatPr baseColWidth="10" defaultRowHeight="15" x14ac:dyDescent="0.25"/>
  <cols>
    <col min="1" max="1" width="2.7109375" customWidth="1"/>
    <col min="2" max="2" width="9.7109375" customWidth="1"/>
    <col min="3" max="3" width="55.7109375" customWidth="1"/>
    <col min="4" max="4" width="13.5703125" bestFit="1" customWidth="1"/>
    <col min="5" max="5" width="13.42578125" bestFit="1" customWidth="1"/>
    <col min="6" max="6" width="17.140625" bestFit="1" customWidth="1"/>
    <col min="7" max="7" width="22.5703125" bestFit="1" customWidth="1"/>
    <col min="8" max="8" width="26.28515625" bestFit="1" customWidth="1"/>
    <col min="9" max="9" width="15" bestFit="1" customWidth="1"/>
    <col min="10" max="10" width="16.28515625" bestFit="1" customWidth="1"/>
    <col min="11" max="11" width="16.28515625" customWidth="1"/>
    <col min="12" max="12" width="16.42578125" customWidth="1"/>
    <col min="13" max="13" width="15.28515625" customWidth="1"/>
  </cols>
  <sheetData>
    <row r="1" spans="2:13" ht="15.75" thickBot="1" x14ac:dyDescent="0.3"/>
    <row r="2" spans="2:13" ht="24" thickBot="1" x14ac:dyDescent="0.3">
      <c r="B2" s="34" t="s">
        <v>79</v>
      </c>
      <c r="C2" s="35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45" customHeight="1" thickBot="1" x14ac:dyDescent="0.3">
      <c r="B3" s="40" t="s">
        <v>80</v>
      </c>
      <c r="C3" s="41"/>
      <c r="D3" s="42"/>
      <c r="E3" s="42"/>
      <c r="F3" s="42"/>
      <c r="G3" s="42"/>
      <c r="H3" s="42"/>
      <c r="I3" s="42"/>
      <c r="J3" s="42"/>
      <c r="K3" s="42"/>
      <c r="L3" s="42"/>
      <c r="M3" s="43"/>
    </row>
    <row r="4" spans="2:13" ht="15.75" thickBot="1" x14ac:dyDescent="0.3">
      <c r="B4" s="38" t="s">
        <v>11</v>
      </c>
      <c r="C4" s="38" t="s">
        <v>12</v>
      </c>
      <c r="D4" s="38" t="s">
        <v>13</v>
      </c>
      <c r="E4" s="38" t="s">
        <v>14</v>
      </c>
      <c r="F4" s="38" t="s">
        <v>15</v>
      </c>
      <c r="G4" s="38" t="s">
        <v>16</v>
      </c>
      <c r="H4" s="38" t="s">
        <v>17</v>
      </c>
      <c r="I4" s="38" t="s">
        <v>18</v>
      </c>
      <c r="J4" s="38" t="s">
        <v>19</v>
      </c>
      <c r="K4" s="38" t="s">
        <v>104</v>
      </c>
      <c r="L4" s="38" t="s">
        <v>29</v>
      </c>
      <c r="M4" s="39" t="s">
        <v>30</v>
      </c>
    </row>
    <row r="5" spans="2:13" ht="30" x14ac:dyDescent="0.25">
      <c r="B5" s="57" t="s">
        <v>58</v>
      </c>
      <c r="C5" s="50" t="s">
        <v>81</v>
      </c>
      <c r="D5" s="9"/>
      <c r="E5" s="5" t="s">
        <v>20</v>
      </c>
      <c r="F5" s="5" t="s">
        <v>21</v>
      </c>
      <c r="G5" s="5" t="s">
        <v>22</v>
      </c>
      <c r="H5" s="5"/>
      <c r="I5" s="5"/>
      <c r="J5" s="5"/>
      <c r="K5" s="118" t="s">
        <v>128</v>
      </c>
      <c r="L5" s="14"/>
      <c r="M5" s="15">
        <v>1.6</v>
      </c>
    </row>
    <row r="6" spans="2:13" x14ac:dyDescent="0.25">
      <c r="B6" s="71"/>
      <c r="C6" s="51"/>
      <c r="D6" s="11"/>
      <c r="E6" s="10"/>
      <c r="F6" s="10"/>
      <c r="G6" s="10"/>
      <c r="H6" s="10"/>
      <c r="I6" s="10"/>
      <c r="J6" s="10"/>
      <c r="K6" s="52"/>
      <c r="L6" s="52"/>
      <c r="M6" s="53"/>
    </row>
    <row r="7" spans="2:13" x14ac:dyDescent="0.25">
      <c r="B7" s="54"/>
      <c r="C7" s="51"/>
      <c r="D7" s="11"/>
      <c r="E7" s="10"/>
      <c r="F7" s="10"/>
      <c r="G7" s="10"/>
      <c r="H7" s="10"/>
      <c r="I7" s="10"/>
      <c r="J7" s="10"/>
      <c r="K7" s="52"/>
      <c r="L7" s="52"/>
      <c r="M7" s="53"/>
    </row>
    <row r="8" spans="2:13" ht="15.75" thickBot="1" x14ac:dyDescent="0.3">
      <c r="B8" s="55"/>
      <c r="C8" s="56"/>
      <c r="D8" s="13"/>
      <c r="E8" s="12"/>
      <c r="F8" s="12"/>
      <c r="G8" s="12"/>
      <c r="H8" s="12"/>
      <c r="I8" s="12"/>
      <c r="J8" s="12"/>
      <c r="K8" s="52"/>
      <c r="L8" s="16"/>
      <c r="M8" s="17"/>
    </row>
    <row r="9" spans="2:13" ht="19.5" thickBot="1" x14ac:dyDescent="0.3">
      <c r="B9" s="27" t="s">
        <v>82</v>
      </c>
      <c r="C9" s="28"/>
      <c r="D9" s="28"/>
      <c r="E9" s="28"/>
      <c r="F9" s="28"/>
      <c r="G9" s="28"/>
      <c r="H9" s="28"/>
      <c r="I9" s="28"/>
      <c r="J9" s="28"/>
      <c r="K9" s="28"/>
      <c r="L9" s="29"/>
      <c r="M9" s="86">
        <f>AVERAGE(M5:M6)</f>
        <v>1.6</v>
      </c>
    </row>
    <row r="10" spans="2:13" ht="31.5" customHeight="1" thickBot="1" x14ac:dyDescent="0.3">
      <c r="B10" s="40" t="s">
        <v>83</v>
      </c>
      <c r="C10" s="41"/>
      <c r="D10" s="42"/>
      <c r="E10" s="42"/>
      <c r="F10" s="42"/>
      <c r="G10" s="42"/>
      <c r="H10" s="42"/>
      <c r="I10" s="42"/>
      <c r="J10" s="42"/>
      <c r="K10" s="42"/>
      <c r="L10" s="42"/>
      <c r="M10" s="43"/>
    </row>
    <row r="11" spans="2:13" ht="15.75" thickBot="1" x14ac:dyDescent="0.3">
      <c r="B11" s="38" t="s">
        <v>11</v>
      </c>
      <c r="C11" s="38" t="s">
        <v>12</v>
      </c>
      <c r="D11" s="38" t="s">
        <v>13</v>
      </c>
      <c r="E11" s="38" t="s">
        <v>14</v>
      </c>
      <c r="F11" s="38" t="s">
        <v>15</v>
      </c>
      <c r="G11" s="38" t="s">
        <v>16</v>
      </c>
      <c r="H11" s="38" t="s">
        <v>17</v>
      </c>
      <c r="I11" s="38" t="s">
        <v>18</v>
      </c>
      <c r="J11" s="38" t="s">
        <v>19</v>
      </c>
      <c r="K11" s="38" t="s">
        <v>104</v>
      </c>
      <c r="L11" s="38" t="s">
        <v>29</v>
      </c>
      <c r="M11" s="39" t="s">
        <v>30</v>
      </c>
    </row>
    <row r="12" spans="2:13" ht="45" x14ac:dyDescent="0.25">
      <c r="B12" s="72" t="s">
        <v>25</v>
      </c>
      <c r="C12" s="73" t="s">
        <v>84</v>
      </c>
      <c r="D12" s="9"/>
      <c r="E12" s="5" t="s">
        <v>20</v>
      </c>
      <c r="F12" s="5" t="s">
        <v>40</v>
      </c>
      <c r="G12" s="5" t="s">
        <v>20</v>
      </c>
      <c r="H12" s="5" t="s">
        <v>42</v>
      </c>
      <c r="I12" s="5"/>
      <c r="J12" s="5"/>
      <c r="K12" s="118" t="s">
        <v>128</v>
      </c>
      <c r="L12" s="9"/>
      <c r="M12" s="7">
        <v>3.06</v>
      </c>
    </row>
    <row r="13" spans="2:13" ht="45" x14ac:dyDescent="0.25">
      <c r="B13" s="54" t="s">
        <v>26</v>
      </c>
      <c r="C13" s="74" t="s">
        <v>85</v>
      </c>
      <c r="D13" s="11"/>
      <c r="E13" s="10" t="s">
        <v>20</v>
      </c>
      <c r="F13" s="10" t="s">
        <v>40</v>
      </c>
      <c r="G13" s="10" t="s">
        <v>20</v>
      </c>
      <c r="H13" s="10" t="s">
        <v>43</v>
      </c>
      <c r="I13" s="10" t="s">
        <v>23</v>
      </c>
      <c r="J13" s="10"/>
      <c r="K13" s="11"/>
      <c r="L13" s="11"/>
      <c r="M13" s="8">
        <v>3.5</v>
      </c>
    </row>
    <row r="14" spans="2:13" ht="60" x14ac:dyDescent="0.25">
      <c r="B14" s="54" t="s">
        <v>50</v>
      </c>
      <c r="C14" s="75" t="s">
        <v>86</v>
      </c>
      <c r="D14" s="11"/>
      <c r="E14" s="10" t="s">
        <v>20</v>
      </c>
      <c r="F14" s="10" t="s">
        <v>40</v>
      </c>
      <c r="G14" s="10" t="s">
        <v>20</v>
      </c>
      <c r="H14" s="10" t="s">
        <v>43</v>
      </c>
      <c r="I14" s="10" t="s">
        <v>23</v>
      </c>
      <c r="J14" s="10"/>
      <c r="K14" s="11"/>
      <c r="L14" s="11"/>
      <c r="M14" s="8">
        <v>3.5</v>
      </c>
    </row>
    <row r="15" spans="2:13" ht="30" x14ac:dyDescent="0.25">
      <c r="B15" s="54" t="s">
        <v>51</v>
      </c>
      <c r="C15" s="75" t="s">
        <v>87</v>
      </c>
      <c r="D15" s="11"/>
      <c r="E15" s="10" t="s">
        <v>20</v>
      </c>
      <c r="F15" s="10" t="s">
        <v>40</v>
      </c>
      <c r="G15" s="10" t="s">
        <v>20</v>
      </c>
      <c r="H15" s="10" t="s">
        <v>43</v>
      </c>
      <c r="I15" s="10" t="s">
        <v>23</v>
      </c>
      <c r="J15" s="10"/>
      <c r="K15" s="11"/>
      <c r="L15" s="11"/>
      <c r="M15" s="8">
        <v>3.5</v>
      </c>
    </row>
    <row r="16" spans="2:13" ht="30.75" thickBot="1" x14ac:dyDescent="0.3">
      <c r="B16" s="54"/>
      <c r="C16" s="76" t="s">
        <v>57</v>
      </c>
      <c r="D16" s="11"/>
      <c r="E16" s="10" t="s">
        <v>20</v>
      </c>
      <c r="F16" s="10" t="s">
        <v>40</v>
      </c>
      <c r="G16" s="10" t="s">
        <v>20</v>
      </c>
      <c r="H16" s="10" t="s">
        <v>43</v>
      </c>
      <c r="I16" s="10" t="s">
        <v>23</v>
      </c>
      <c r="J16" s="10"/>
      <c r="K16" s="11"/>
      <c r="L16" s="11"/>
      <c r="M16" s="8">
        <v>3.5</v>
      </c>
    </row>
    <row r="17" spans="2:13" ht="19.5" thickBot="1" x14ac:dyDescent="0.3">
      <c r="B17" s="27" t="s">
        <v>88</v>
      </c>
      <c r="C17" s="28"/>
      <c r="D17" s="28"/>
      <c r="E17" s="28"/>
      <c r="F17" s="28"/>
      <c r="G17" s="28"/>
      <c r="H17" s="28"/>
      <c r="I17" s="28"/>
      <c r="J17" s="28"/>
      <c r="K17" s="28"/>
      <c r="L17" s="29"/>
      <c r="M17" s="86">
        <f>AVERAGE(M12:M15)</f>
        <v>3.39</v>
      </c>
    </row>
    <row r="18" spans="2:13" s="6" customFormat="1" ht="15.75" thickBot="1" x14ac:dyDescent="0.3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5"/>
    </row>
    <row r="19" spans="2:13" ht="24" thickBot="1" x14ac:dyDescent="0.3">
      <c r="B19" s="30" t="s">
        <v>89</v>
      </c>
      <c r="C19" s="31"/>
      <c r="D19" s="32"/>
      <c r="E19" s="32"/>
      <c r="F19" s="32"/>
      <c r="G19" s="32"/>
      <c r="H19" s="32"/>
      <c r="I19" s="32"/>
      <c r="J19" s="32"/>
      <c r="K19" s="32"/>
      <c r="L19" s="32"/>
      <c r="M19" s="33"/>
    </row>
    <row r="20" spans="2:13" ht="45" customHeight="1" thickBot="1" x14ac:dyDescent="0.3">
      <c r="B20" s="46" t="s">
        <v>90</v>
      </c>
      <c r="C20" s="47"/>
      <c r="D20" s="48"/>
      <c r="E20" s="48"/>
      <c r="F20" s="48"/>
      <c r="G20" s="48"/>
      <c r="H20" s="48"/>
      <c r="I20" s="48"/>
      <c r="J20" s="48"/>
      <c r="K20" s="48"/>
      <c r="L20" s="48"/>
      <c r="M20" s="49"/>
    </row>
    <row r="21" spans="2:13" ht="15.75" thickBot="1" x14ac:dyDescent="0.3">
      <c r="B21" s="44" t="s">
        <v>11</v>
      </c>
      <c r="C21" s="44" t="s">
        <v>12</v>
      </c>
      <c r="D21" s="44" t="s">
        <v>13</v>
      </c>
      <c r="E21" s="44" t="s">
        <v>14</v>
      </c>
      <c r="F21" s="44" t="s">
        <v>15</v>
      </c>
      <c r="G21" s="44" t="s">
        <v>16</v>
      </c>
      <c r="H21" s="44" t="s">
        <v>17</v>
      </c>
      <c r="I21" s="44" t="s">
        <v>18</v>
      </c>
      <c r="J21" s="44" t="s">
        <v>19</v>
      </c>
      <c r="K21" s="38" t="s">
        <v>104</v>
      </c>
      <c r="L21" s="44" t="s">
        <v>27</v>
      </c>
      <c r="M21" s="45" t="s">
        <v>30</v>
      </c>
    </row>
    <row r="22" spans="2:13" x14ac:dyDescent="0.25">
      <c r="B22" s="58" t="s">
        <v>53</v>
      </c>
      <c r="C22" s="59" t="s">
        <v>91</v>
      </c>
      <c r="D22" s="60"/>
      <c r="E22" s="61" t="s">
        <v>20</v>
      </c>
      <c r="F22" s="61"/>
      <c r="G22" s="61" t="s">
        <v>22</v>
      </c>
      <c r="H22" s="61"/>
      <c r="I22" s="61"/>
      <c r="J22" s="61"/>
      <c r="K22" s="61"/>
      <c r="L22" s="61"/>
      <c r="M22" s="62">
        <f>[1]Medición!$Q62</f>
        <v>1</v>
      </c>
    </row>
    <row r="23" spans="2:13" ht="30" x14ac:dyDescent="0.25">
      <c r="B23" s="63" t="s">
        <v>60</v>
      </c>
      <c r="C23" s="64" t="s">
        <v>59</v>
      </c>
      <c r="D23" s="20"/>
      <c r="E23" s="21" t="s">
        <v>20</v>
      </c>
      <c r="F23" s="21"/>
      <c r="G23" s="21" t="s">
        <v>22</v>
      </c>
      <c r="H23" s="21"/>
      <c r="I23" s="21"/>
      <c r="J23" s="21"/>
      <c r="K23" s="21"/>
      <c r="L23" s="21"/>
      <c r="M23" s="65">
        <f>[1]Medición!$Q63</f>
        <v>0</v>
      </c>
    </row>
    <row r="24" spans="2:13" ht="15.75" thickBot="1" x14ac:dyDescent="0.3">
      <c r="B24" s="66"/>
      <c r="C24" s="67"/>
      <c r="D24" s="68"/>
      <c r="E24" s="69"/>
      <c r="F24" s="69"/>
      <c r="G24" s="69"/>
      <c r="H24" s="69"/>
      <c r="I24" s="69"/>
      <c r="J24" s="69"/>
      <c r="K24" s="69"/>
      <c r="L24" s="69"/>
      <c r="M24" s="70"/>
    </row>
    <row r="25" spans="2:13" ht="19.5" thickBot="1" x14ac:dyDescent="0.3">
      <c r="B25" s="27" t="s">
        <v>52</v>
      </c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86">
        <f>AVERAGE(M19:M22)</f>
        <v>1</v>
      </c>
    </row>
    <row r="26" spans="2:13" s="6" customFormat="1" ht="15.75" thickBot="1" x14ac:dyDescent="0.3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</row>
    <row r="27" spans="2:13" ht="24" thickBot="1" x14ac:dyDescent="0.3">
      <c r="B27" s="30" t="s">
        <v>92</v>
      </c>
      <c r="C27" s="31"/>
      <c r="D27" s="32"/>
      <c r="E27" s="32"/>
      <c r="F27" s="32"/>
      <c r="G27" s="32"/>
      <c r="H27" s="32"/>
      <c r="I27" s="32"/>
      <c r="J27" s="32"/>
      <c r="K27" s="32"/>
      <c r="L27" s="32"/>
      <c r="M27" s="33"/>
    </row>
    <row r="28" spans="2:13" ht="26.25" customHeight="1" thickBot="1" x14ac:dyDescent="0.3">
      <c r="B28" s="46" t="s">
        <v>93</v>
      </c>
      <c r="C28" s="47"/>
      <c r="D28" s="48"/>
      <c r="E28" s="48"/>
      <c r="F28" s="48"/>
      <c r="G28" s="48"/>
      <c r="H28" s="48"/>
      <c r="I28" s="48"/>
      <c r="J28" s="48"/>
      <c r="K28" s="48"/>
      <c r="L28" s="48"/>
      <c r="M28" s="49"/>
    </row>
    <row r="29" spans="2:13" ht="15.75" thickBot="1" x14ac:dyDescent="0.3">
      <c r="B29" s="44" t="s">
        <v>11</v>
      </c>
      <c r="C29" s="44" t="s">
        <v>12</v>
      </c>
      <c r="D29" s="44" t="s">
        <v>13</v>
      </c>
      <c r="E29" s="44" t="s">
        <v>14</v>
      </c>
      <c r="F29" s="44" t="s">
        <v>15</v>
      </c>
      <c r="G29" s="44" t="s">
        <v>16</v>
      </c>
      <c r="H29" s="44" t="s">
        <v>17</v>
      </c>
      <c r="I29" s="44" t="s">
        <v>18</v>
      </c>
      <c r="J29" s="44" t="s">
        <v>19</v>
      </c>
      <c r="K29" s="38" t="s">
        <v>104</v>
      </c>
      <c r="L29" s="44" t="s">
        <v>27</v>
      </c>
      <c r="M29" s="45" t="s">
        <v>30</v>
      </c>
    </row>
    <row r="30" spans="2:13" ht="30" x14ac:dyDescent="0.25">
      <c r="B30" s="18" t="s">
        <v>54</v>
      </c>
      <c r="C30" s="22" t="s">
        <v>94</v>
      </c>
      <c r="D30" s="23"/>
      <c r="E30" s="3" t="s">
        <v>22</v>
      </c>
      <c r="F30" s="3" t="s">
        <v>21</v>
      </c>
      <c r="G30" s="3" t="s">
        <v>22</v>
      </c>
      <c r="H30" s="3" t="s">
        <v>22</v>
      </c>
      <c r="I30" s="3" t="s">
        <v>23</v>
      </c>
      <c r="J30" s="3" t="s">
        <v>24</v>
      </c>
      <c r="K30" s="22"/>
      <c r="L30" s="22"/>
      <c r="M30" s="4">
        <v>1.9</v>
      </c>
    </row>
    <row r="31" spans="2:13" x14ac:dyDescent="0.25">
      <c r="B31" s="18" t="s">
        <v>61</v>
      </c>
      <c r="C31" s="22" t="s">
        <v>62</v>
      </c>
      <c r="D31" s="23"/>
      <c r="E31" s="3" t="s">
        <v>22</v>
      </c>
      <c r="F31" s="3" t="s">
        <v>21</v>
      </c>
      <c r="G31" s="3" t="s">
        <v>22</v>
      </c>
      <c r="H31" s="3" t="s">
        <v>22</v>
      </c>
      <c r="I31" s="3" t="s">
        <v>23</v>
      </c>
      <c r="J31" s="3" t="s">
        <v>24</v>
      </c>
      <c r="K31" s="22"/>
      <c r="L31" s="22"/>
      <c r="M31" s="4">
        <v>1.9</v>
      </c>
    </row>
    <row r="32" spans="2:13" ht="30" x14ac:dyDescent="0.25">
      <c r="B32" s="18" t="s">
        <v>63</v>
      </c>
      <c r="C32" s="22" t="s">
        <v>64</v>
      </c>
      <c r="D32" s="23"/>
      <c r="E32" s="3" t="s">
        <v>22</v>
      </c>
      <c r="F32" s="3" t="s">
        <v>21</v>
      </c>
      <c r="G32" s="3" t="s">
        <v>22</v>
      </c>
      <c r="H32" s="3" t="s">
        <v>22</v>
      </c>
      <c r="I32" s="3" t="s">
        <v>23</v>
      </c>
      <c r="J32" s="3" t="s">
        <v>24</v>
      </c>
      <c r="K32" s="22"/>
      <c r="L32" s="22"/>
      <c r="M32" s="4">
        <v>1.9</v>
      </c>
    </row>
    <row r="33" spans="2:13" ht="15.75" thickBot="1" x14ac:dyDescent="0.3">
      <c r="B33" s="18"/>
      <c r="C33" s="22"/>
      <c r="D33" s="23"/>
      <c r="E33" s="3"/>
      <c r="F33" s="3"/>
      <c r="G33" s="3"/>
      <c r="H33" s="3"/>
      <c r="I33" s="3"/>
      <c r="J33" s="3"/>
      <c r="K33" s="22"/>
      <c r="L33" s="22"/>
      <c r="M33" s="4"/>
    </row>
    <row r="34" spans="2:13" ht="15.75" customHeight="1" thickBot="1" x14ac:dyDescent="0.3">
      <c r="B34" s="27" t="s">
        <v>95</v>
      </c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86">
        <f>MIN(M30:M33)</f>
        <v>1.9</v>
      </c>
    </row>
    <row r="35" spans="2:13" s="6" customFormat="1" ht="15.75" thickBot="1" x14ac:dyDescent="0.3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6"/>
    </row>
    <row r="36" spans="2:13" ht="24" thickBot="1" x14ac:dyDescent="0.3">
      <c r="B36" s="30" t="s">
        <v>96</v>
      </c>
      <c r="C36" s="31"/>
      <c r="D36" s="32"/>
      <c r="E36" s="32"/>
      <c r="F36" s="32"/>
      <c r="G36" s="32"/>
      <c r="H36" s="32"/>
      <c r="I36" s="32"/>
      <c r="J36" s="32"/>
      <c r="K36" s="32"/>
      <c r="L36" s="32"/>
      <c r="M36" s="33"/>
    </row>
    <row r="37" spans="2:13" ht="30" customHeight="1" thickBot="1" x14ac:dyDescent="0.3">
      <c r="B37" s="46" t="s">
        <v>99</v>
      </c>
      <c r="C37" s="47"/>
      <c r="D37" s="48"/>
      <c r="E37" s="48"/>
      <c r="F37" s="48"/>
      <c r="G37" s="48"/>
      <c r="H37" s="48"/>
      <c r="I37" s="48"/>
      <c r="J37" s="48"/>
      <c r="K37" s="48"/>
      <c r="L37" s="48"/>
      <c r="M37" s="49"/>
    </row>
    <row r="38" spans="2:13" ht="15.75" thickBot="1" x14ac:dyDescent="0.3">
      <c r="B38" s="44" t="s">
        <v>11</v>
      </c>
      <c r="C38" s="44" t="s">
        <v>12</v>
      </c>
      <c r="D38" s="44" t="s">
        <v>13</v>
      </c>
      <c r="E38" s="44" t="s">
        <v>14</v>
      </c>
      <c r="F38" s="44" t="s">
        <v>15</v>
      </c>
      <c r="G38" s="44" t="s">
        <v>16</v>
      </c>
      <c r="H38" s="44" t="s">
        <v>17</v>
      </c>
      <c r="I38" s="44" t="s">
        <v>18</v>
      </c>
      <c r="J38" s="44" t="s">
        <v>19</v>
      </c>
      <c r="K38" s="38" t="s">
        <v>104</v>
      </c>
      <c r="L38" s="44" t="s">
        <v>27</v>
      </c>
      <c r="M38" s="45" t="s">
        <v>28</v>
      </c>
    </row>
    <row r="39" spans="2:13" ht="30.75" thickBot="1" x14ac:dyDescent="0.3">
      <c r="B39" s="18" t="s">
        <v>55</v>
      </c>
      <c r="C39" s="22" t="s">
        <v>97</v>
      </c>
      <c r="D39" s="23"/>
      <c r="E39" s="3" t="s">
        <v>20</v>
      </c>
      <c r="F39" s="3"/>
      <c r="G39" s="3" t="s">
        <v>22</v>
      </c>
      <c r="H39" s="3" t="s">
        <v>22</v>
      </c>
      <c r="I39" s="3" t="s">
        <v>23</v>
      </c>
      <c r="J39" s="3" t="s">
        <v>24</v>
      </c>
      <c r="K39" s="22"/>
      <c r="L39" s="22"/>
      <c r="M39" s="4"/>
    </row>
    <row r="40" spans="2:13" ht="15.75" customHeight="1" thickBot="1" x14ac:dyDescent="0.3">
      <c r="B40" s="27" t="s">
        <v>103</v>
      </c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86">
        <f>MIN(M39:M39)</f>
        <v>0</v>
      </c>
    </row>
    <row r="41" spans="2:13" s="6" customFormat="1" ht="15.75" thickBot="1" x14ac:dyDescent="0.3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6"/>
    </row>
    <row r="42" spans="2:13" ht="24" thickBot="1" x14ac:dyDescent="0.3">
      <c r="B42" s="30" t="s">
        <v>98</v>
      </c>
      <c r="C42" s="31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2:13" ht="35.25" customHeight="1" thickBot="1" x14ac:dyDescent="0.3">
      <c r="B43" s="46" t="s">
        <v>100</v>
      </c>
      <c r="C43" s="47"/>
      <c r="D43" s="48"/>
      <c r="E43" s="48"/>
      <c r="F43" s="48"/>
      <c r="G43" s="48"/>
      <c r="H43" s="48"/>
      <c r="I43" s="48"/>
      <c r="J43" s="48"/>
      <c r="K43" s="48"/>
      <c r="L43" s="48"/>
      <c r="M43" s="49"/>
    </row>
    <row r="44" spans="2:13" ht="15.75" thickBot="1" x14ac:dyDescent="0.3">
      <c r="B44" s="44" t="s">
        <v>11</v>
      </c>
      <c r="C44" s="44" t="s">
        <v>12</v>
      </c>
      <c r="D44" s="44" t="s">
        <v>13</v>
      </c>
      <c r="E44" s="44" t="s">
        <v>14</v>
      </c>
      <c r="F44" s="44" t="s">
        <v>15</v>
      </c>
      <c r="G44" s="44" t="s">
        <v>16</v>
      </c>
      <c r="H44" s="44" t="s">
        <v>17</v>
      </c>
      <c r="I44" s="44" t="s">
        <v>18</v>
      </c>
      <c r="J44" s="44" t="s">
        <v>19</v>
      </c>
      <c r="K44" s="38" t="s">
        <v>104</v>
      </c>
      <c r="L44" s="44" t="s">
        <v>27</v>
      </c>
      <c r="M44" s="45" t="s">
        <v>28</v>
      </c>
    </row>
    <row r="45" spans="2:13" ht="39" customHeight="1" thickBot="1" x14ac:dyDescent="0.3">
      <c r="B45" s="18" t="s">
        <v>56</v>
      </c>
      <c r="C45" s="19" t="s">
        <v>101</v>
      </c>
      <c r="D45" s="20"/>
      <c r="E45" s="3" t="s">
        <v>20</v>
      </c>
      <c r="F45" s="3"/>
      <c r="G45" s="3"/>
      <c r="H45" s="3"/>
      <c r="I45" s="3"/>
      <c r="J45" s="3"/>
      <c r="K45" s="21"/>
      <c r="L45" s="21"/>
      <c r="M45" s="4">
        <f>[1]Medición!$Q181</f>
        <v>0</v>
      </c>
    </row>
    <row r="46" spans="2:13" ht="15.75" customHeight="1" thickBot="1" x14ac:dyDescent="0.3">
      <c r="B46" s="27" t="s">
        <v>102</v>
      </c>
      <c r="C46" s="28"/>
      <c r="D46" s="28"/>
      <c r="E46" s="28"/>
      <c r="F46" s="28"/>
      <c r="G46" s="28"/>
      <c r="H46" s="28"/>
      <c r="I46" s="28"/>
      <c r="J46" s="28"/>
      <c r="K46" s="28"/>
      <c r="L46" s="29"/>
      <c r="M46" s="86">
        <f>MIN(M45)</f>
        <v>0</v>
      </c>
    </row>
  </sheetData>
  <mergeCells count="17">
    <mergeCell ref="B36:M36"/>
    <mergeCell ref="B37:M37"/>
    <mergeCell ref="B40:L40"/>
    <mergeCell ref="B42:M42"/>
    <mergeCell ref="B43:M43"/>
    <mergeCell ref="B46:L46"/>
    <mergeCell ref="B20:M20"/>
    <mergeCell ref="B25:L25"/>
    <mergeCell ref="B27:M27"/>
    <mergeCell ref="B28:M28"/>
    <mergeCell ref="B34:L34"/>
    <mergeCell ref="B2:M2"/>
    <mergeCell ref="B3:M3"/>
    <mergeCell ref="B10:M10"/>
    <mergeCell ref="B9:L9"/>
    <mergeCell ref="B17:L17"/>
    <mergeCell ref="B19:M19"/>
  </mergeCells>
  <dataValidations count="6">
    <dataValidation type="list" allowBlank="1" showInputMessage="1" showErrorMessage="1" sqref="G5:G8 G22:G24 G45 G12:G16 G39 G30:G33" xr:uid="{E8122279-DBDF-4C71-815C-2685D96E67AA}">
      <formula1>Prb_Recorrido</formula1>
    </dataValidation>
    <dataValidation type="list" allowBlank="1" showInputMessage="1" showErrorMessage="1" sqref="J22:J24 J12:J16 J39 J5:J8 J30:J33 J45" xr:uid="{865ED9B4-EE62-4EDB-891A-54BFA5915FEB}">
      <formula1>Tipo_Control</formula1>
    </dataValidation>
    <dataValidation type="list" allowBlank="1" showInputMessage="1" showErrorMessage="1" sqref="E5:E8 E22:E24 E45 E12:E16 E39 E30:E33" xr:uid="{0289E1B3-A9AF-42ED-A4DA-F67E98C56187}">
      <formula1>Existencia</formula1>
    </dataValidation>
    <dataValidation type="list" allowBlank="1" showInputMessage="1" showErrorMessage="1" sqref="F5:F8 F22:F24 F45 F12:F16 F39 F30:F33" xr:uid="{4E29B444-0801-4E33-B981-47350A71FEF0}">
      <formula1>Doc_Proceso</formula1>
    </dataValidation>
    <dataValidation type="list" allowBlank="1" showInputMessage="1" showErrorMessage="1" sqref="H5:H8 H22:H24 H45 H12:H16 H39 H30:H33" xr:uid="{BDDF80D2-EC5D-4875-A822-7C61E54E1A49}">
      <formula1>Monitoreo</formula1>
    </dataValidation>
    <dataValidation type="list" allowBlank="1" showInputMessage="1" showErrorMessage="1" sqref="I5:I8 I22:I24 I45 I12:I16 I39 I30:I33" xr:uid="{CEDDFDA2-033D-46AA-8A8F-A360CA46AEEB}">
      <formula1>Indicadores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0FE8-795A-4400-8113-A37D53EC295F}">
  <dimension ref="B1:K76"/>
  <sheetViews>
    <sheetView showGridLines="0" zoomScale="70" zoomScaleNormal="70" workbookViewId="0">
      <selection activeCell="D85" sqref="D85"/>
    </sheetView>
  </sheetViews>
  <sheetFormatPr baseColWidth="10" defaultRowHeight="15" x14ac:dyDescent="0.25"/>
  <cols>
    <col min="1" max="1" width="2.7109375" customWidth="1"/>
    <col min="2" max="4" width="34.28515625" customWidth="1"/>
    <col min="5" max="5" width="4.5703125" customWidth="1"/>
    <col min="6" max="8" width="33.42578125" customWidth="1"/>
    <col min="9" max="9" width="5.5703125" customWidth="1"/>
    <col min="10" max="11" width="22.42578125" customWidth="1"/>
    <col min="12" max="12" width="13.28515625" customWidth="1"/>
  </cols>
  <sheetData>
    <row r="1" spans="2:11" ht="15.75" thickBot="1" x14ac:dyDescent="0.3"/>
    <row r="2" spans="2:11" ht="24" thickBot="1" x14ac:dyDescent="0.3">
      <c r="B2" s="34" t="s">
        <v>105</v>
      </c>
      <c r="C2" s="35"/>
      <c r="D2" s="36"/>
      <c r="E2" s="36"/>
      <c r="F2" s="36"/>
      <c r="G2" s="36"/>
      <c r="H2" s="37"/>
    </row>
    <row r="3" spans="2:11" s="94" customFormat="1" ht="30.75" customHeight="1" thickBot="1" x14ac:dyDescent="0.3">
      <c r="B3" s="106"/>
      <c r="C3" s="106"/>
      <c r="D3" s="106"/>
      <c r="E3" s="106"/>
      <c r="F3" s="106"/>
      <c r="G3" s="106"/>
      <c r="H3" s="106"/>
    </row>
    <row r="4" spans="2:11" ht="22.5" customHeight="1" thickBot="1" x14ac:dyDescent="0.3">
      <c r="B4" s="107" t="s">
        <v>106</v>
      </c>
      <c r="C4" s="108"/>
      <c r="D4" s="109"/>
      <c r="E4" s="109"/>
      <c r="F4" s="109"/>
      <c r="G4" s="109"/>
      <c r="H4" s="110"/>
      <c r="J4" s="107" t="s">
        <v>131</v>
      </c>
      <c r="K4" s="121"/>
    </row>
    <row r="5" spans="2:11" s="94" customFormat="1" ht="15.75" customHeight="1" thickBot="1" x14ac:dyDescent="0.35">
      <c r="B5" s="95"/>
      <c r="C5" s="95"/>
      <c r="D5" s="96"/>
      <c r="E5"/>
      <c r="F5" s="96"/>
      <c r="G5" s="96"/>
      <c r="H5" s="96"/>
      <c r="J5" s="122">
        <f>AVERAGE(AVERAGE(H9:H14),AVERAGE(D9:D14))</f>
        <v>1</v>
      </c>
      <c r="K5" s="123"/>
    </row>
    <row r="6" spans="2:11" ht="21.75" customHeight="1" thickBot="1" x14ac:dyDescent="0.35">
      <c r="B6" s="116" t="s">
        <v>108</v>
      </c>
      <c r="C6" s="111" t="s">
        <v>109</v>
      </c>
      <c r="D6" s="112"/>
      <c r="F6" s="116" t="s">
        <v>108</v>
      </c>
      <c r="G6" s="111" t="s">
        <v>115</v>
      </c>
      <c r="H6" s="112"/>
    </row>
    <row r="7" spans="2:11" ht="57" customHeight="1" thickBot="1" x14ac:dyDescent="0.35">
      <c r="B7" s="117" t="s">
        <v>121</v>
      </c>
      <c r="C7" s="97" t="s">
        <v>122</v>
      </c>
      <c r="D7" s="98"/>
      <c r="F7" s="117" t="s">
        <v>121</v>
      </c>
      <c r="G7" s="114" t="s">
        <v>123</v>
      </c>
      <c r="H7" s="115"/>
    </row>
    <row r="8" spans="2:11" ht="15.75" thickBot="1" x14ac:dyDescent="0.3">
      <c r="B8" s="38" t="s">
        <v>107</v>
      </c>
      <c r="C8" s="38" t="s">
        <v>114</v>
      </c>
      <c r="D8" s="38" t="s">
        <v>110</v>
      </c>
      <c r="F8" s="38" t="s">
        <v>107</v>
      </c>
      <c r="G8" s="38" t="s">
        <v>114</v>
      </c>
      <c r="H8" s="38" t="s">
        <v>110</v>
      </c>
    </row>
    <row r="9" spans="2:11" x14ac:dyDescent="0.25">
      <c r="B9" s="100" t="s">
        <v>111</v>
      </c>
      <c r="C9" s="50"/>
      <c r="D9" s="103">
        <v>1</v>
      </c>
      <c r="F9" s="100" t="s">
        <v>116</v>
      </c>
      <c r="G9" s="50"/>
      <c r="H9" s="103">
        <v>1</v>
      </c>
    </row>
    <row r="10" spans="2:11" ht="30" x14ac:dyDescent="0.25">
      <c r="B10" s="101" t="s">
        <v>112</v>
      </c>
      <c r="C10" s="51"/>
      <c r="D10" s="104">
        <v>1</v>
      </c>
      <c r="F10" s="101" t="s">
        <v>117</v>
      </c>
      <c r="G10" s="51"/>
      <c r="H10" s="104">
        <v>1</v>
      </c>
    </row>
    <row r="11" spans="2:11" ht="30" x14ac:dyDescent="0.25">
      <c r="B11" s="101" t="s">
        <v>113</v>
      </c>
      <c r="C11" s="51"/>
      <c r="D11" s="104">
        <v>1</v>
      </c>
      <c r="F11" s="101" t="s">
        <v>118</v>
      </c>
      <c r="G11" s="51"/>
      <c r="H11" s="104">
        <v>1</v>
      </c>
    </row>
    <row r="12" spans="2:11" ht="30" x14ac:dyDescent="0.25">
      <c r="B12" s="71"/>
      <c r="C12" s="51"/>
      <c r="D12" s="104">
        <v>1</v>
      </c>
      <c r="F12" s="101" t="s">
        <v>119</v>
      </c>
      <c r="G12" s="51"/>
      <c r="H12" s="104">
        <v>1</v>
      </c>
    </row>
    <row r="13" spans="2:11" x14ac:dyDescent="0.25">
      <c r="B13" s="54"/>
      <c r="C13" s="51"/>
      <c r="D13" s="104">
        <v>1</v>
      </c>
      <c r="F13" s="102" t="s">
        <v>120</v>
      </c>
      <c r="G13" s="51"/>
      <c r="H13" s="104">
        <v>1</v>
      </c>
    </row>
    <row r="14" spans="2:11" ht="15.75" thickBot="1" x14ac:dyDescent="0.3">
      <c r="B14" s="55"/>
      <c r="C14" s="56"/>
      <c r="D14" s="105">
        <v>1</v>
      </c>
      <c r="F14" s="55"/>
      <c r="G14" s="56"/>
      <c r="H14" s="105">
        <v>1</v>
      </c>
    </row>
    <row r="16" spans="2:11" ht="15.75" thickBot="1" x14ac:dyDescent="0.3"/>
    <row r="17" spans="2:11" ht="19.5" thickBot="1" x14ac:dyDescent="0.3">
      <c r="B17" s="107" t="s">
        <v>125</v>
      </c>
      <c r="C17" s="108"/>
      <c r="D17" s="109"/>
      <c r="E17" s="109"/>
      <c r="F17" s="109"/>
      <c r="G17" s="109"/>
      <c r="H17" s="110"/>
      <c r="J17" s="107" t="s">
        <v>132</v>
      </c>
      <c r="K17" s="121"/>
    </row>
    <row r="18" spans="2:11" ht="19.5" thickBot="1" x14ac:dyDescent="0.35">
      <c r="B18" s="95"/>
      <c r="C18" s="95"/>
      <c r="D18" s="96"/>
      <c r="F18" s="96"/>
      <c r="G18" s="96"/>
      <c r="H18" s="96"/>
      <c r="J18" s="122">
        <f>AVERAGE(AVERAGE(H22:H27),AVERAGE(D22:D27))</f>
        <v>1</v>
      </c>
      <c r="K18" s="123"/>
    </row>
    <row r="19" spans="2:11" ht="19.5" thickBot="1" x14ac:dyDescent="0.35">
      <c r="B19" s="113" t="s">
        <v>108</v>
      </c>
      <c r="C19" s="111" t="s">
        <v>109</v>
      </c>
      <c r="D19" s="112"/>
      <c r="F19" s="113" t="s">
        <v>108</v>
      </c>
      <c r="G19" s="111" t="s">
        <v>115</v>
      </c>
      <c r="H19" s="112"/>
    </row>
    <row r="20" spans="2:11" ht="59.25" customHeight="1" thickBot="1" x14ac:dyDescent="0.35">
      <c r="B20" s="117" t="s">
        <v>121</v>
      </c>
      <c r="C20" s="97" t="s">
        <v>122</v>
      </c>
      <c r="D20" s="98"/>
      <c r="F20" s="117" t="s">
        <v>121</v>
      </c>
      <c r="G20" s="114" t="s">
        <v>123</v>
      </c>
      <c r="H20" s="115"/>
    </row>
    <row r="21" spans="2:11" ht="15.75" thickBot="1" x14ac:dyDescent="0.3">
      <c r="B21" s="38" t="s">
        <v>107</v>
      </c>
      <c r="C21" s="38" t="s">
        <v>114</v>
      </c>
      <c r="D21" s="38" t="s">
        <v>110</v>
      </c>
      <c r="F21" s="38" t="s">
        <v>107</v>
      </c>
      <c r="G21" s="38" t="s">
        <v>114</v>
      </c>
      <c r="H21" s="38" t="s">
        <v>110</v>
      </c>
    </row>
    <row r="22" spans="2:11" x14ac:dyDescent="0.25">
      <c r="B22" s="100"/>
      <c r="C22" s="50"/>
      <c r="D22" s="103">
        <v>1</v>
      </c>
      <c r="F22" s="100"/>
      <c r="G22" s="50"/>
      <c r="H22" s="103">
        <v>1</v>
      </c>
    </row>
    <row r="23" spans="2:11" x14ac:dyDescent="0.25">
      <c r="B23" s="101"/>
      <c r="C23" s="51"/>
      <c r="D23" s="104">
        <v>1</v>
      </c>
      <c r="F23" s="101"/>
      <c r="G23" s="51"/>
      <c r="H23" s="104">
        <v>1</v>
      </c>
    </row>
    <row r="24" spans="2:11" x14ac:dyDescent="0.25">
      <c r="B24" s="101"/>
      <c r="C24" s="51"/>
      <c r="D24" s="104">
        <v>1</v>
      </c>
      <c r="F24" s="101"/>
      <c r="G24" s="51"/>
      <c r="H24" s="104">
        <v>1</v>
      </c>
    </row>
    <row r="25" spans="2:11" x14ac:dyDescent="0.25">
      <c r="B25" s="71"/>
      <c r="C25" s="51"/>
      <c r="D25" s="104">
        <v>1</v>
      </c>
      <c r="F25" s="101"/>
      <c r="G25" s="51"/>
      <c r="H25" s="104">
        <v>1</v>
      </c>
    </row>
    <row r="26" spans="2:11" x14ac:dyDescent="0.25">
      <c r="B26" s="54"/>
      <c r="C26" s="51"/>
      <c r="D26" s="104">
        <v>1</v>
      </c>
      <c r="F26" s="102"/>
      <c r="G26" s="51"/>
      <c r="H26" s="104">
        <v>1</v>
      </c>
    </row>
    <row r="27" spans="2:11" ht="15.75" thickBot="1" x14ac:dyDescent="0.3">
      <c r="B27" s="55"/>
      <c r="C27" s="56"/>
      <c r="D27" s="105">
        <v>1</v>
      </c>
      <c r="F27" s="55"/>
      <c r="G27" s="56"/>
      <c r="H27" s="105">
        <v>1</v>
      </c>
    </row>
    <row r="29" spans="2:11" ht="15.75" thickBot="1" x14ac:dyDescent="0.3"/>
    <row r="30" spans="2:11" ht="19.5" thickBot="1" x14ac:dyDescent="0.3">
      <c r="B30" s="107" t="s">
        <v>124</v>
      </c>
      <c r="C30" s="108"/>
      <c r="D30" s="109"/>
      <c r="E30" s="109"/>
      <c r="F30" s="109"/>
      <c r="G30" s="109"/>
      <c r="H30" s="110"/>
      <c r="J30" s="107" t="s">
        <v>133</v>
      </c>
      <c r="K30" s="121"/>
    </row>
    <row r="31" spans="2:11" ht="19.5" thickBot="1" x14ac:dyDescent="0.35">
      <c r="B31" s="95"/>
      <c r="C31" s="95"/>
      <c r="D31" s="96"/>
      <c r="F31" s="96"/>
      <c r="G31" s="96"/>
      <c r="H31" s="96"/>
      <c r="J31" s="122">
        <f>AVERAGE(AVERAGE(H35:H40),AVERAGE(D35:D40))</f>
        <v>1</v>
      </c>
      <c r="K31" s="123"/>
    </row>
    <row r="32" spans="2:11" ht="19.5" thickBot="1" x14ac:dyDescent="0.35">
      <c r="B32" s="113" t="s">
        <v>108</v>
      </c>
      <c r="C32" s="111" t="s">
        <v>109</v>
      </c>
      <c r="D32" s="112"/>
      <c r="F32" s="113" t="s">
        <v>108</v>
      </c>
      <c r="G32" s="111" t="s">
        <v>115</v>
      </c>
      <c r="H32" s="112"/>
    </row>
    <row r="33" spans="2:11" ht="19.5" thickBot="1" x14ac:dyDescent="0.35">
      <c r="B33" s="117" t="s">
        <v>121</v>
      </c>
      <c r="C33" s="97" t="s">
        <v>122</v>
      </c>
      <c r="D33" s="98"/>
      <c r="F33" s="117" t="s">
        <v>121</v>
      </c>
      <c r="G33" s="114" t="s">
        <v>123</v>
      </c>
      <c r="H33" s="115"/>
    </row>
    <row r="34" spans="2:11" ht="15.75" thickBot="1" x14ac:dyDescent="0.3">
      <c r="B34" s="38" t="s">
        <v>107</v>
      </c>
      <c r="C34" s="38" t="s">
        <v>114</v>
      </c>
      <c r="D34" s="38" t="s">
        <v>110</v>
      </c>
      <c r="F34" s="38" t="s">
        <v>107</v>
      </c>
      <c r="G34" s="38" t="s">
        <v>114</v>
      </c>
      <c r="H34" s="38" t="s">
        <v>110</v>
      </c>
    </row>
    <row r="35" spans="2:11" x14ac:dyDescent="0.25">
      <c r="B35" s="100"/>
      <c r="C35" s="50"/>
      <c r="D35" s="103">
        <v>1</v>
      </c>
      <c r="F35" s="100"/>
      <c r="G35" s="50"/>
      <c r="H35" s="103">
        <v>1</v>
      </c>
    </row>
    <row r="36" spans="2:11" x14ac:dyDescent="0.25">
      <c r="B36" s="101"/>
      <c r="C36" s="51"/>
      <c r="D36" s="104">
        <v>1</v>
      </c>
      <c r="F36" s="101"/>
      <c r="G36" s="51"/>
      <c r="H36" s="104">
        <v>1</v>
      </c>
    </row>
    <row r="37" spans="2:11" x14ac:dyDescent="0.25">
      <c r="B37" s="101"/>
      <c r="C37" s="51"/>
      <c r="D37" s="104">
        <v>1</v>
      </c>
      <c r="F37" s="101"/>
      <c r="G37" s="51"/>
      <c r="H37" s="104">
        <v>1</v>
      </c>
    </row>
    <row r="38" spans="2:11" x14ac:dyDescent="0.25">
      <c r="B38" s="71"/>
      <c r="C38" s="51"/>
      <c r="D38" s="104">
        <v>1</v>
      </c>
      <c r="F38" s="101"/>
      <c r="G38" s="51"/>
      <c r="H38" s="104">
        <v>1</v>
      </c>
    </row>
    <row r="39" spans="2:11" x14ac:dyDescent="0.25">
      <c r="B39" s="54"/>
      <c r="C39" s="51"/>
      <c r="D39" s="104">
        <v>1</v>
      </c>
      <c r="F39" s="102"/>
      <c r="G39" s="51"/>
      <c r="H39" s="104">
        <v>1</v>
      </c>
    </row>
    <row r="40" spans="2:11" ht="15.75" thickBot="1" x14ac:dyDescent="0.3">
      <c r="B40" s="55"/>
      <c r="C40" s="56"/>
      <c r="D40" s="105">
        <v>1</v>
      </c>
      <c r="F40" s="55"/>
      <c r="G40" s="56"/>
      <c r="H40" s="105">
        <v>1</v>
      </c>
    </row>
    <row r="42" spans="2:11" ht="15.75" thickBot="1" x14ac:dyDescent="0.3"/>
    <row r="43" spans="2:11" ht="19.5" thickBot="1" x14ac:dyDescent="0.3">
      <c r="B43" s="107" t="s">
        <v>126</v>
      </c>
      <c r="C43" s="108"/>
      <c r="D43" s="109"/>
      <c r="E43" s="109"/>
      <c r="F43" s="109"/>
      <c r="G43" s="109"/>
      <c r="H43" s="110"/>
      <c r="J43" s="107" t="s">
        <v>135</v>
      </c>
      <c r="K43" s="121"/>
    </row>
    <row r="44" spans="2:11" ht="19.5" thickBot="1" x14ac:dyDescent="0.35">
      <c r="B44" s="95"/>
      <c r="C44" s="95"/>
      <c r="D44" s="96"/>
      <c r="F44" s="96"/>
      <c r="G44" s="96"/>
      <c r="H44" s="96"/>
      <c r="J44" s="122">
        <f>AVERAGE(AVERAGE(H48:H53),AVERAGE(D48:D53))</f>
        <v>1</v>
      </c>
      <c r="K44" s="123"/>
    </row>
    <row r="45" spans="2:11" ht="19.5" thickBot="1" x14ac:dyDescent="0.35">
      <c r="B45" s="113" t="s">
        <v>108</v>
      </c>
      <c r="C45" s="111" t="s">
        <v>109</v>
      </c>
      <c r="D45" s="112"/>
      <c r="F45" s="113" t="s">
        <v>108</v>
      </c>
      <c r="G45" s="111" t="s">
        <v>115</v>
      </c>
      <c r="H45" s="112"/>
    </row>
    <row r="46" spans="2:11" ht="19.5" thickBot="1" x14ac:dyDescent="0.35">
      <c r="B46" s="117" t="s">
        <v>121</v>
      </c>
      <c r="C46" s="97" t="s">
        <v>122</v>
      </c>
      <c r="D46" s="98"/>
      <c r="F46" s="117" t="s">
        <v>121</v>
      </c>
      <c r="G46" s="114" t="s">
        <v>123</v>
      </c>
      <c r="H46" s="115"/>
    </row>
    <row r="47" spans="2:11" ht="15.75" thickBot="1" x14ac:dyDescent="0.3">
      <c r="B47" s="38" t="s">
        <v>107</v>
      </c>
      <c r="C47" s="38" t="s">
        <v>114</v>
      </c>
      <c r="D47" s="38" t="s">
        <v>110</v>
      </c>
      <c r="F47" s="38" t="s">
        <v>107</v>
      </c>
      <c r="G47" s="38" t="s">
        <v>114</v>
      </c>
      <c r="H47" s="38" t="s">
        <v>110</v>
      </c>
    </row>
    <row r="48" spans="2:11" x14ac:dyDescent="0.25">
      <c r="B48" s="100"/>
      <c r="C48" s="50"/>
      <c r="D48" s="103">
        <v>1</v>
      </c>
      <c r="F48" s="100"/>
      <c r="G48" s="50"/>
      <c r="H48" s="103">
        <v>1</v>
      </c>
    </row>
    <row r="49" spans="2:11" x14ac:dyDescent="0.25">
      <c r="B49" s="101"/>
      <c r="C49" s="51"/>
      <c r="D49" s="104">
        <v>1</v>
      </c>
      <c r="F49" s="101"/>
      <c r="G49" s="51"/>
      <c r="H49" s="104">
        <v>1</v>
      </c>
    </row>
    <row r="50" spans="2:11" x14ac:dyDescent="0.25">
      <c r="B50" s="101"/>
      <c r="C50" s="51"/>
      <c r="D50" s="104">
        <v>1</v>
      </c>
      <c r="F50" s="101"/>
      <c r="G50" s="51"/>
      <c r="H50" s="104">
        <v>1</v>
      </c>
    </row>
    <row r="51" spans="2:11" x14ac:dyDescent="0.25">
      <c r="B51" s="71"/>
      <c r="C51" s="51"/>
      <c r="D51" s="104">
        <v>1</v>
      </c>
      <c r="F51" s="101"/>
      <c r="G51" s="51"/>
      <c r="H51" s="104">
        <v>1</v>
      </c>
    </row>
    <row r="52" spans="2:11" x14ac:dyDescent="0.25">
      <c r="B52" s="54"/>
      <c r="C52" s="51"/>
      <c r="D52" s="104">
        <v>1</v>
      </c>
      <c r="F52" s="102"/>
      <c r="G52" s="51"/>
      <c r="H52" s="104">
        <v>1</v>
      </c>
    </row>
    <row r="53" spans="2:11" ht="15.75" thickBot="1" x14ac:dyDescent="0.3">
      <c r="B53" s="55"/>
      <c r="C53" s="56"/>
      <c r="D53" s="105">
        <v>1</v>
      </c>
      <c r="F53" s="55"/>
      <c r="G53" s="56"/>
      <c r="H53" s="105">
        <v>1</v>
      </c>
    </row>
    <row r="55" spans="2:11" ht="15.75" thickBot="1" x14ac:dyDescent="0.3"/>
    <row r="56" spans="2:11" ht="19.5" thickBot="1" x14ac:dyDescent="0.3">
      <c r="B56" s="107" t="s">
        <v>127</v>
      </c>
      <c r="C56" s="108"/>
      <c r="D56" s="109"/>
      <c r="E56" s="109"/>
      <c r="F56" s="109"/>
      <c r="G56" s="109"/>
      <c r="H56" s="110"/>
      <c r="J56" s="107" t="s">
        <v>134</v>
      </c>
      <c r="K56" s="121"/>
    </row>
    <row r="57" spans="2:11" ht="19.5" thickBot="1" x14ac:dyDescent="0.35">
      <c r="B57" s="95"/>
      <c r="C57" s="95"/>
      <c r="D57" s="96"/>
      <c r="F57" s="96"/>
      <c r="G57" s="96"/>
      <c r="H57" s="96"/>
      <c r="J57" s="122">
        <f>AVERAGE(AVERAGE(H61:H66),AVERAGE(D61:D66))</f>
        <v>1</v>
      </c>
      <c r="K57" s="123"/>
    </row>
    <row r="58" spans="2:11" ht="19.5" thickBot="1" x14ac:dyDescent="0.35">
      <c r="B58" s="113" t="s">
        <v>108</v>
      </c>
      <c r="C58" s="111" t="s">
        <v>109</v>
      </c>
      <c r="D58" s="112"/>
      <c r="F58" s="113" t="s">
        <v>108</v>
      </c>
      <c r="G58" s="111" t="s">
        <v>115</v>
      </c>
      <c r="H58" s="112"/>
    </row>
    <row r="59" spans="2:11" ht="19.5" thickBot="1" x14ac:dyDescent="0.35">
      <c r="B59" s="117" t="s">
        <v>121</v>
      </c>
      <c r="C59" s="97" t="s">
        <v>122</v>
      </c>
      <c r="D59" s="98"/>
      <c r="F59" s="117" t="s">
        <v>121</v>
      </c>
      <c r="G59" s="114" t="s">
        <v>123</v>
      </c>
      <c r="H59" s="115"/>
    </row>
    <row r="60" spans="2:11" ht="15.75" thickBot="1" x14ac:dyDescent="0.3">
      <c r="B60" s="38" t="s">
        <v>107</v>
      </c>
      <c r="C60" s="38" t="s">
        <v>114</v>
      </c>
      <c r="D60" s="38" t="s">
        <v>110</v>
      </c>
      <c r="F60" s="38" t="s">
        <v>107</v>
      </c>
      <c r="G60" s="38" t="s">
        <v>114</v>
      </c>
      <c r="H60" s="38" t="s">
        <v>110</v>
      </c>
    </row>
    <row r="61" spans="2:11" x14ac:dyDescent="0.25">
      <c r="B61" s="100"/>
      <c r="C61" s="50"/>
      <c r="D61" s="103">
        <v>1</v>
      </c>
      <c r="F61" s="100"/>
      <c r="G61" s="50"/>
      <c r="H61" s="103">
        <v>1</v>
      </c>
    </row>
    <row r="62" spans="2:11" x14ac:dyDescent="0.25">
      <c r="B62" s="101"/>
      <c r="C62" s="51"/>
      <c r="D62" s="104">
        <v>1</v>
      </c>
      <c r="F62" s="101"/>
      <c r="G62" s="51"/>
      <c r="H62" s="104">
        <v>1</v>
      </c>
    </row>
    <row r="63" spans="2:11" x14ac:dyDescent="0.25">
      <c r="B63" s="101"/>
      <c r="C63" s="51"/>
      <c r="D63" s="104">
        <v>1</v>
      </c>
      <c r="F63" s="101"/>
      <c r="G63" s="51"/>
      <c r="H63" s="104">
        <v>1</v>
      </c>
    </row>
    <row r="64" spans="2:11" x14ac:dyDescent="0.25">
      <c r="B64" s="71"/>
      <c r="C64" s="51"/>
      <c r="D64" s="104">
        <v>1</v>
      </c>
      <c r="F64" s="101"/>
      <c r="G64" s="51"/>
      <c r="H64" s="104">
        <v>1</v>
      </c>
    </row>
    <row r="65" spans="2:8" x14ac:dyDescent="0.25">
      <c r="B65" s="54"/>
      <c r="C65" s="51"/>
      <c r="D65" s="104">
        <v>1</v>
      </c>
      <c r="F65" s="102"/>
      <c r="G65" s="51"/>
      <c r="H65" s="104">
        <v>1</v>
      </c>
    </row>
    <row r="66" spans="2:8" ht="15.75" thickBot="1" x14ac:dyDescent="0.3">
      <c r="B66" s="55"/>
      <c r="C66" s="56"/>
      <c r="D66" s="105">
        <v>1</v>
      </c>
      <c r="F66" s="55"/>
      <c r="G66" s="56"/>
      <c r="H66" s="105">
        <v>1</v>
      </c>
    </row>
    <row r="69" spans="2:8" ht="18.75" x14ac:dyDescent="0.3">
      <c r="C69" s="119" t="s">
        <v>130</v>
      </c>
      <c r="D69" s="120"/>
      <c r="F69" s="124">
        <f>AVERAGE(J5,J18,J31,J44,J57)</f>
        <v>1</v>
      </c>
    </row>
    <row r="72" spans="2:8" x14ac:dyDescent="0.25">
      <c r="F72" t="s">
        <v>30</v>
      </c>
      <c r="G72" t="s">
        <v>140</v>
      </c>
    </row>
    <row r="73" spans="2:8" x14ac:dyDescent="0.25">
      <c r="F73" s="89" t="s">
        <v>136</v>
      </c>
      <c r="G73" s="125" t="s">
        <v>139</v>
      </c>
    </row>
    <row r="74" spans="2:8" x14ac:dyDescent="0.25">
      <c r="F74" s="89" t="s">
        <v>137</v>
      </c>
      <c r="G74" s="2">
        <v>3</v>
      </c>
    </row>
    <row r="75" spans="2:8" x14ac:dyDescent="0.25">
      <c r="F75" s="89" t="s">
        <v>128</v>
      </c>
      <c r="G75" s="2">
        <v>4</v>
      </c>
    </row>
    <row r="76" spans="2:8" x14ac:dyDescent="0.25">
      <c r="F76" s="89" t="s">
        <v>138</v>
      </c>
      <c r="G76" s="2">
        <v>5</v>
      </c>
    </row>
  </sheetData>
  <mergeCells count="37">
    <mergeCell ref="J43:K43"/>
    <mergeCell ref="J44:K44"/>
    <mergeCell ref="J56:K56"/>
    <mergeCell ref="J57:K57"/>
    <mergeCell ref="J4:K4"/>
    <mergeCell ref="J5:K5"/>
    <mergeCell ref="J17:K17"/>
    <mergeCell ref="J18:K18"/>
    <mergeCell ref="J30:K30"/>
    <mergeCell ref="J31:K31"/>
    <mergeCell ref="B56:H56"/>
    <mergeCell ref="C58:D58"/>
    <mergeCell ref="G58:H58"/>
    <mergeCell ref="C59:D59"/>
    <mergeCell ref="G59:H59"/>
    <mergeCell ref="C69:D69"/>
    <mergeCell ref="G33:H33"/>
    <mergeCell ref="B43:H43"/>
    <mergeCell ref="C45:D45"/>
    <mergeCell ref="G45:H45"/>
    <mergeCell ref="C46:D46"/>
    <mergeCell ref="G46:H46"/>
    <mergeCell ref="C7:D7"/>
    <mergeCell ref="G7:H7"/>
    <mergeCell ref="C20:D20"/>
    <mergeCell ref="G20:H20"/>
    <mergeCell ref="C6:D6"/>
    <mergeCell ref="G6:H6"/>
    <mergeCell ref="B17:H17"/>
    <mergeCell ref="C19:D19"/>
    <mergeCell ref="G19:H19"/>
    <mergeCell ref="B30:H30"/>
    <mergeCell ref="C32:D32"/>
    <mergeCell ref="G32:H32"/>
    <mergeCell ref="C33:D33"/>
    <mergeCell ref="B2:H2"/>
    <mergeCell ref="B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D79B-9937-41B5-B413-4C518A54C70C}">
  <dimension ref="B1:F57"/>
  <sheetViews>
    <sheetView showGridLines="0" zoomScale="70" zoomScaleNormal="70" workbookViewId="0"/>
  </sheetViews>
  <sheetFormatPr baseColWidth="10" defaultRowHeight="15" x14ac:dyDescent="0.25"/>
  <cols>
    <col min="1" max="1" width="2.7109375" customWidth="1"/>
    <col min="2" max="2" width="35.42578125" customWidth="1"/>
    <col min="3" max="3" width="55.7109375" customWidth="1"/>
    <col min="4" max="4" width="13.5703125" bestFit="1" customWidth="1"/>
    <col min="5" max="5" width="13.42578125" bestFit="1" customWidth="1"/>
    <col min="6" max="6" width="22.28515625" customWidth="1"/>
  </cols>
  <sheetData>
    <row r="1" spans="2:6" ht="15.75" thickBot="1" x14ac:dyDescent="0.3"/>
    <row r="2" spans="2:6" ht="24" thickBot="1" x14ac:dyDescent="0.3">
      <c r="B2" s="134" t="s">
        <v>141</v>
      </c>
      <c r="C2" s="135"/>
      <c r="D2" s="135"/>
      <c r="E2" s="135"/>
      <c r="F2" s="139"/>
    </row>
    <row r="3" spans="2:6" ht="45" customHeight="1" thickBot="1" x14ac:dyDescent="0.3">
      <c r="B3" s="136" t="s">
        <v>142</v>
      </c>
      <c r="C3" s="137"/>
      <c r="D3" s="137"/>
      <c r="E3" s="137"/>
      <c r="F3" s="140"/>
    </row>
    <row r="4" spans="2:6" ht="19.5" thickBot="1" x14ac:dyDescent="0.3">
      <c r="B4" s="136" t="s">
        <v>143</v>
      </c>
      <c r="C4" s="138"/>
      <c r="D4" s="138"/>
      <c r="E4" s="138"/>
      <c r="F4" s="141"/>
    </row>
    <row r="5" spans="2:6" ht="15.75" thickBot="1" x14ac:dyDescent="0.3">
      <c r="B5" s="38" t="s">
        <v>144</v>
      </c>
      <c r="C5" s="38" t="s">
        <v>195</v>
      </c>
      <c r="D5" s="38" t="s">
        <v>20</v>
      </c>
      <c r="E5" s="38" t="s">
        <v>22</v>
      </c>
      <c r="F5" s="38" t="s">
        <v>29</v>
      </c>
    </row>
    <row r="6" spans="2:6" ht="60" x14ac:dyDescent="0.25">
      <c r="B6" s="57" t="s">
        <v>146</v>
      </c>
      <c r="C6" s="128" t="s">
        <v>147</v>
      </c>
      <c r="D6" s="9"/>
      <c r="E6" s="9"/>
      <c r="F6" s="103"/>
    </row>
    <row r="7" spans="2:6" ht="119.25" customHeight="1" x14ac:dyDescent="0.25">
      <c r="B7" s="71" t="s">
        <v>148</v>
      </c>
      <c r="C7" s="129" t="s">
        <v>149</v>
      </c>
      <c r="D7" s="11"/>
      <c r="E7" s="11"/>
      <c r="F7" s="104"/>
    </row>
    <row r="8" spans="2:6" ht="60.75" thickBot="1" x14ac:dyDescent="0.3">
      <c r="B8" s="142" t="s">
        <v>150</v>
      </c>
      <c r="C8" s="143" t="s">
        <v>151</v>
      </c>
      <c r="D8" s="13"/>
      <c r="E8" s="13"/>
      <c r="F8" s="105"/>
    </row>
    <row r="9" spans="2:6" ht="19.5" thickBot="1" x14ac:dyDescent="0.3">
      <c r="B9" s="99" t="s">
        <v>200</v>
      </c>
      <c r="C9" s="47"/>
      <c r="D9" s="48"/>
      <c r="E9" s="48"/>
      <c r="F9" s="49"/>
    </row>
    <row r="10" spans="2:6" ht="15.75" thickBot="1" x14ac:dyDescent="0.3">
      <c r="B10" s="38" t="s">
        <v>144</v>
      </c>
      <c r="C10" s="38" t="s">
        <v>145</v>
      </c>
      <c r="D10" s="38" t="s">
        <v>20</v>
      </c>
      <c r="E10" s="38" t="s">
        <v>22</v>
      </c>
      <c r="F10" s="38" t="s">
        <v>29</v>
      </c>
    </row>
    <row r="11" spans="2:6" ht="30" x14ac:dyDescent="0.25">
      <c r="B11" s="57" t="s">
        <v>146</v>
      </c>
      <c r="C11" s="144" t="s">
        <v>152</v>
      </c>
      <c r="D11" s="9"/>
      <c r="E11" s="9"/>
      <c r="F11" s="103"/>
    </row>
    <row r="12" spans="2:6" ht="75" x14ac:dyDescent="0.25">
      <c r="B12" s="71" t="s">
        <v>154</v>
      </c>
      <c r="C12" s="129" t="s">
        <v>155</v>
      </c>
      <c r="D12" s="11"/>
      <c r="E12" s="11"/>
      <c r="F12" s="104"/>
    </row>
    <row r="13" spans="2:6" ht="60" x14ac:dyDescent="0.25">
      <c r="B13" s="71" t="s">
        <v>153</v>
      </c>
      <c r="C13" s="129" t="s">
        <v>156</v>
      </c>
      <c r="D13" s="11"/>
      <c r="E13" s="11"/>
      <c r="F13" s="104"/>
    </row>
    <row r="14" spans="2:6" ht="45" x14ac:dyDescent="0.25">
      <c r="B14" s="71" t="s">
        <v>157</v>
      </c>
      <c r="C14" s="129" t="s">
        <v>158</v>
      </c>
      <c r="D14" s="11"/>
      <c r="E14" s="11"/>
      <c r="F14" s="104"/>
    </row>
    <row r="15" spans="2:6" ht="30.75" thickBot="1" x14ac:dyDescent="0.3">
      <c r="B15" s="142" t="s">
        <v>159</v>
      </c>
      <c r="C15" s="143" t="s">
        <v>160</v>
      </c>
      <c r="D15" s="13"/>
      <c r="E15" s="13"/>
      <c r="F15" s="105"/>
    </row>
    <row r="16" spans="2:6" ht="26.25" customHeight="1" thickBot="1" x14ac:dyDescent="0.3">
      <c r="B16" s="99" t="s">
        <v>161</v>
      </c>
      <c r="C16" s="47"/>
      <c r="D16" s="48"/>
      <c r="E16" s="48"/>
      <c r="F16" s="49"/>
    </row>
    <row r="17" spans="2:6" ht="15.75" thickBot="1" x14ac:dyDescent="0.3">
      <c r="B17" s="38" t="s">
        <v>144</v>
      </c>
      <c r="C17" s="38" t="s">
        <v>145</v>
      </c>
      <c r="D17" s="38" t="s">
        <v>20</v>
      </c>
      <c r="E17" s="38" t="s">
        <v>22</v>
      </c>
      <c r="F17" s="38" t="s">
        <v>29</v>
      </c>
    </row>
    <row r="18" spans="2:6" x14ac:dyDescent="0.25">
      <c r="B18" s="57" t="s">
        <v>161</v>
      </c>
      <c r="C18" s="144"/>
      <c r="D18" s="9"/>
      <c r="E18" s="9"/>
      <c r="F18" s="103"/>
    </row>
    <row r="19" spans="2:6" x14ac:dyDescent="0.25">
      <c r="B19" s="71" t="s">
        <v>162</v>
      </c>
      <c r="C19" s="129"/>
      <c r="D19" s="11"/>
      <c r="E19" s="11"/>
      <c r="F19" s="104"/>
    </row>
    <row r="20" spans="2:6" ht="30" x14ac:dyDescent="0.25">
      <c r="B20" s="71" t="s">
        <v>163</v>
      </c>
      <c r="C20" s="129"/>
      <c r="D20" s="11"/>
      <c r="E20" s="11"/>
      <c r="F20" s="104"/>
    </row>
    <row r="21" spans="2:6" ht="15.75" thickBot="1" x14ac:dyDescent="0.3">
      <c r="B21" s="142" t="s">
        <v>164</v>
      </c>
      <c r="C21" s="143"/>
      <c r="D21" s="13"/>
      <c r="E21" s="13"/>
      <c r="F21" s="105"/>
    </row>
    <row r="22" spans="2:6" ht="19.5" thickBot="1" x14ac:dyDescent="0.3">
      <c r="B22" s="99" t="s">
        <v>198</v>
      </c>
      <c r="C22" s="47"/>
      <c r="D22" s="48"/>
      <c r="E22" s="48"/>
      <c r="F22" s="49"/>
    </row>
    <row r="23" spans="2:6" ht="15.75" thickBot="1" x14ac:dyDescent="0.3">
      <c r="B23" s="38" t="s">
        <v>144</v>
      </c>
      <c r="C23" s="38" t="s">
        <v>145</v>
      </c>
      <c r="D23" s="38" t="s">
        <v>20</v>
      </c>
      <c r="E23" s="38" t="s">
        <v>22</v>
      </c>
      <c r="F23" s="38" t="s">
        <v>29</v>
      </c>
    </row>
    <row r="24" spans="2:6" x14ac:dyDescent="0.25">
      <c r="B24" s="145" t="s">
        <v>146</v>
      </c>
      <c r="C24" s="146" t="s">
        <v>165</v>
      </c>
      <c r="D24" s="147"/>
      <c r="E24" s="147"/>
      <c r="F24" s="148"/>
    </row>
    <row r="25" spans="2:6" ht="30" x14ac:dyDescent="0.25">
      <c r="B25" s="130" t="s">
        <v>196</v>
      </c>
      <c r="C25" s="131" t="s">
        <v>166</v>
      </c>
      <c r="D25" s="132"/>
      <c r="E25" s="132"/>
      <c r="F25" s="149"/>
    </row>
    <row r="26" spans="2:6" x14ac:dyDescent="0.25">
      <c r="B26" s="130" t="s">
        <v>167</v>
      </c>
      <c r="C26" s="133" t="s">
        <v>168</v>
      </c>
      <c r="D26" s="132"/>
      <c r="E26" s="132"/>
      <c r="F26" s="149"/>
    </row>
    <row r="27" spans="2:6" ht="30.75" thickBot="1" x14ac:dyDescent="0.3">
      <c r="B27" s="150" t="s">
        <v>169</v>
      </c>
      <c r="C27" s="56"/>
      <c r="D27" s="13"/>
      <c r="E27" s="13"/>
      <c r="F27" s="105"/>
    </row>
    <row r="28" spans="2:6" ht="19.5" thickBot="1" x14ac:dyDescent="0.3">
      <c r="B28" s="99" t="s">
        <v>170</v>
      </c>
      <c r="C28" s="47"/>
      <c r="D28" s="48"/>
      <c r="E28" s="48"/>
      <c r="F28" s="49"/>
    </row>
    <row r="29" spans="2:6" ht="15.75" thickBot="1" x14ac:dyDescent="0.3">
      <c r="B29" s="38" t="s">
        <v>144</v>
      </c>
      <c r="C29" s="38" t="s">
        <v>145</v>
      </c>
      <c r="D29" s="38" t="s">
        <v>20</v>
      </c>
      <c r="E29" s="38" t="s">
        <v>22</v>
      </c>
      <c r="F29" s="38" t="s">
        <v>29</v>
      </c>
    </row>
    <row r="30" spans="2:6" ht="30" x14ac:dyDescent="0.25">
      <c r="B30" s="145" t="s">
        <v>146</v>
      </c>
      <c r="C30" s="146" t="s">
        <v>171</v>
      </c>
      <c r="D30" s="147"/>
      <c r="E30" s="147"/>
      <c r="F30" s="148"/>
    </row>
    <row r="31" spans="2:6" x14ac:dyDescent="0.25">
      <c r="B31" s="130" t="s">
        <v>172</v>
      </c>
      <c r="C31" s="131"/>
      <c r="D31" s="132"/>
      <c r="E31" s="132"/>
      <c r="F31" s="149"/>
    </row>
    <row r="32" spans="2:6" x14ac:dyDescent="0.25">
      <c r="B32" s="130" t="s">
        <v>173</v>
      </c>
      <c r="C32" s="133"/>
      <c r="D32" s="132"/>
      <c r="E32" s="132"/>
      <c r="F32" s="149"/>
    </row>
    <row r="33" spans="2:6" ht="15.75" thickBot="1" x14ac:dyDescent="0.3">
      <c r="B33" s="150" t="s">
        <v>174</v>
      </c>
      <c r="C33" s="56"/>
      <c r="D33" s="13"/>
      <c r="E33" s="13"/>
      <c r="F33" s="105"/>
    </row>
    <row r="34" spans="2:6" ht="19.5" thickBot="1" x14ac:dyDescent="0.3">
      <c r="B34" s="99" t="s">
        <v>175</v>
      </c>
      <c r="C34" s="47"/>
      <c r="D34" s="48"/>
      <c r="E34" s="48"/>
      <c r="F34" s="49"/>
    </row>
    <row r="35" spans="2:6" ht="15.75" thickBot="1" x14ac:dyDescent="0.3">
      <c r="B35" s="38" t="s">
        <v>144</v>
      </c>
      <c r="C35" s="38" t="s">
        <v>145</v>
      </c>
      <c r="D35" s="38" t="s">
        <v>20</v>
      </c>
      <c r="E35" s="38" t="s">
        <v>22</v>
      </c>
      <c r="F35" s="38" t="s">
        <v>29</v>
      </c>
    </row>
    <row r="36" spans="2:6" x14ac:dyDescent="0.25">
      <c r="B36" s="130" t="s">
        <v>146</v>
      </c>
      <c r="C36" s="131" t="s">
        <v>177</v>
      </c>
      <c r="D36" s="132"/>
      <c r="E36" s="132"/>
      <c r="F36" s="149"/>
    </row>
    <row r="37" spans="2:6" x14ac:dyDescent="0.25">
      <c r="B37" s="130" t="s">
        <v>176</v>
      </c>
      <c r="C37" s="131"/>
      <c r="D37" s="132"/>
      <c r="E37" s="132"/>
      <c r="F37" s="149"/>
    </row>
    <row r="38" spans="2:6" ht="30" x14ac:dyDescent="0.25">
      <c r="B38" s="130" t="s">
        <v>179</v>
      </c>
      <c r="C38" s="131" t="s">
        <v>178</v>
      </c>
      <c r="D38" s="132"/>
      <c r="E38" s="132"/>
      <c r="F38" s="149"/>
    </row>
    <row r="39" spans="2:6" ht="15.75" thickBot="1" x14ac:dyDescent="0.3">
      <c r="B39" s="55" t="s">
        <v>180</v>
      </c>
      <c r="C39" s="56"/>
      <c r="D39" s="13"/>
      <c r="E39" s="13"/>
      <c r="F39" s="105"/>
    </row>
    <row r="40" spans="2:6" ht="19.5" thickBot="1" x14ac:dyDescent="0.3">
      <c r="B40" s="99" t="s">
        <v>181</v>
      </c>
      <c r="C40" s="47"/>
      <c r="D40" s="48"/>
      <c r="E40" s="48"/>
      <c r="F40" s="49"/>
    </row>
    <row r="41" spans="2:6" ht="15.75" thickBot="1" x14ac:dyDescent="0.3">
      <c r="B41" s="38" t="s">
        <v>144</v>
      </c>
      <c r="C41" s="38" t="s">
        <v>145</v>
      </c>
      <c r="D41" s="38" t="s">
        <v>20</v>
      </c>
      <c r="E41" s="38" t="s">
        <v>22</v>
      </c>
      <c r="F41" s="38" t="s">
        <v>29</v>
      </c>
    </row>
    <row r="42" spans="2:6" x14ac:dyDescent="0.25">
      <c r="B42" s="145" t="s">
        <v>146</v>
      </c>
      <c r="C42" s="146"/>
      <c r="D42" s="147"/>
      <c r="E42" s="147"/>
      <c r="F42" s="148"/>
    </row>
    <row r="43" spans="2:6" x14ac:dyDescent="0.25">
      <c r="B43" s="130" t="s">
        <v>182</v>
      </c>
      <c r="C43" s="131"/>
      <c r="D43" s="132"/>
      <c r="E43" s="132"/>
      <c r="F43" s="149"/>
    </row>
    <row r="44" spans="2:6" ht="30" x14ac:dyDescent="0.25">
      <c r="B44" s="130" t="s">
        <v>183</v>
      </c>
      <c r="C44" s="131" t="s">
        <v>178</v>
      </c>
      <c r="D44" s="132"/>
      <c r="E44" s="132"/>
      <c r="F44" s="149"/>
    </row>
    <row r="45" spans="2:6" x14ac:dyDescent="0.25">
      <c r="B45" s="130" t="s">
        <v>184</v>
      </c>
      <c r="C45" s="131"/>
      <c r="D45" s="132"/>
      <c r="E45" s="132"/>
      <c r="F45" s="149"/>
    </row>
    <row r="46" spans="2:6" x14ac:dyDescent="0.25">
      <c r="B46" s="130" t="s">
        <v>185</v>
      </c>
      <c r="C46" s="131"/>
      <c r="D46" s="132"/>
      <c r="E46" s="132"/>
      <c r="F46" s="149"/>
    </row>
    <row r="47" spans="2:6" x14ac:dyDescent="0.25">
      <c r="B47" s="130" t="s">
        <v>186</v>
      </c>
      <c r="C47" s="131"/>
      <c r="D47" s="132"/>
      <c r="E47" s="132"/>
      <c r="F47" s="149"/>
    </row>
    <row r="48" spans="2:6" ht="15.75" thickBot="1" x14ac:dyDescent="0.3">
      <c r="B48" s="55" t="s">
        <v>187</v>
      </c>
      <c r="C48" s="56"/>
      <c r="D48" s="13"/>
      <c r="E48" s="13"/>
      <c r="F48" s="105"/>
    </row>
    <row r="49" spans="2:6" ht="19.5" thickBot="1" x14ac:dyDescent="0.3">
      <c r="B49" s="99" t="s">
        <v>188</v>
      </c>
      <c r="C49" s="47"/>
      <c r="D49" s="48"/>
      <c r="E49" s="48"/>
      <c r="F49" s="49"/>
    </row>
    <row r="50" spans="2:6" ht="15.75" thickBot="1" x14ac:dyDescent="0.3">
      <c r="B50" s="38" t="s">
        <v>144</v>
      </c>
      <c r="C50" s="38" t="s">
        <v>145</v>
      </c>
      <c r="D50" s="38" t="s">
        <v>20</v>
      </c>
      <c r="E50" s="38" t="s">
        <v>22</v>
      </c>
      <c r="F50" s="38" t="s">
        <v>29</v>
      </c>
    </row>
    <row r="51" spans="2:6" x14ac:dyDescent="0.25">
      <c r="B51" s="145" t="s">
        <v>146</v>
      </c>
      <c r="C51" s="146" t="s">
        <v>189</v>
      </c>
      <c r="D51" s="147"/>
      <c r="E51" s="147"/>
      <c r="F51" s="148"/>
    </row>
    <row r="52" spans="2:6" x14ac:dyDescent="0.25">
      <c r="B52" s="130" t="s">
        <v>190</v>
      </c>
      <c r="C52" s="131"/>
      <c r="D52" s="132"/>
      <c r="E52" s="132"/>
      <c r="F52" s="149"/>
    </row>
    <row r="53" spans="2:6" x14ac:dyDescent="0.25">
      <c r="B53" s="130" t="s">
        <v>191</v>
      </c>
      <c r="C53" s="131"/>
      <c r="D53" s="132"/>
      <c r="E53" s="132"/>
      <c r="F53" s="149"/>
    </row>
    <row r="54" spans="2:6" x14ac:dyDescent="0.25">
      <c r="B54" s="130" t="s">
        <v>192</v>
      </c>
      <c r="C54" s="131"/>
      <c r="D54" s="132"/>
      <c r="E54" s="132"/>
      <c r="F54" s="149"/>
    </row>
    <row r="55" spans="2:6" x14ac:dyDescent="0.25">
      <c r="B55" s="130" t="s">
        <v>193</v>
      </c>
      <c r="C55" s="131"/>
      <c r="D55" s="132"/>
      <c r="E55" s="132"/>
      <c r="F55" s="149"/>
    </row>
    <row r="56" spans="2:6" x14ac:dyDescent="0.25">
      <c r="B56" s="130" t="s">
        <v>194</v>
      </c>
      <c r="C56" s="131"/>
      <c r="D56" s="132"/>
      <c r="E56" s="132"/>
      <c r="F56" s="149"/>
    </row>
    <row r="57" spans="2:6" ht="15.75" thickBot="1" x14ac:dyDescent="0.3">
      <c r="B57" s="55"/>
      <c r="C57" s="56"/>
      <c r="D57" s="13"/>
      <c r="E57" s="12"/>
      <c r="F57" s="151"/>
    </row>
  </sheetData>
  <mergeCells count="10">
    <mergeCell ref="B34:F34"/>
    <mergeCell ref="B40:F40"/>
    <mergeCell ref="B49:F49"/>
    <mergeCell ref="B2:F2"/>
    <mergeCell ref="B3:F3"/>
    <mergeCell ref="B4:F4"/>
    <mergeCell ref="B9:F9"/>
    <mergeCell ref="B16:F16"/>
    <mergeCell ref="B22:F22"/>
    <mergeCell ref="B28:F28"/>
  </mergeCells>
  <dataValidations count="2">
    <dataValidation type="list" allowBlank="1" showInputMessage="1" showErrorMessage="1" sqref="F57" xr:uid="{62C2A9D5-63A3-49D2-AF15-B34B4127C302}">
      <formula1>Doc_Proceso</formula1>
    </dataValidation>
    <dataValidation type="list" allowBlank="1" showInputMessage="1" showErrorMessage="1" sqref="E57" xr:uid="{8361A3C7-686E-4BEC-99F7-8DE8EFDDAA80}">
      <formula1>Existencia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 de Negocio</vt:lpstr>
      <vt:lpstr>Calificación</vt:lpstr>
      <vt:lpstr>Variables Seg Informacion</vt:lpstr>
      <vt:lpstr>Valoración de Riesgo</vt:lpstr>
      <vt:lpstr>Assesment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AtaqueWom</dc:creator>
  <cp:lastModifiedBy>AtaqueWom</cp:lastModifiedBy>
  <dcterms:created xsi:type="dcterms:W3CDTF">2023-10-11T20:30:52Z</dcterms:created>
  <dcterms:modified xsi:type="dcterms:W3CDTF">2023-10-18T14:26:02Z</dcterms:modified>
</cp:coreProperties>
</file>