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0"/>
  <c r="C13" l="1"/>
  <c r="B11"/>
  <c r="C11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<sst xmlns="http://schemas.openxmlformats.org/spreadsheetml/2006/main" count="103" uniqueCount="73">
  <si>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</si>
  <si>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</si>
  <si>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</si>
  <si>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</si>
  <si>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</si>
  <si>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</si>
  <si>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</si>
  <si>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</si>
  <si>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</si>
  <si>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</si>
  <si>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</si>
  <si>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</si>
  <si>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</si>
  <si>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</si>
  <si>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</si>
  <si>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</si>
  <si>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</si>
  <si>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</si>
  <si>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</si>
  <si>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</si>
  <si>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</si>
  <si>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</si>
  <si>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</si>
  <si>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</si>
  <si>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</si>
  <si>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</si>
  <si>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</si>
  <si>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</si>
  <si>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</si>
  <si>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</si>
  <si>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</si>
  <si>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</si>
  <si>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</si>
  <si>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</si>
  <si>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</si>
  <si>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</si>
  <si>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</si>
  <si>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</si>
  <si>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</si>
  <si>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</si>
  <si>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</si>
  <si>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</si>
  <si>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</si>
  <si>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</si>
  <si>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</si>
  <si>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</si>
  <si>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</si>
  <si>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</si>
  <si>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50 ml</t>
  </si>
  <si>
    <t>правый</t>
  </si>
  <si>
    <t>Экстренное стентирование ПКА</t>
  </si>
  <si>
    <t>252.08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</si>
  <si>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</si>
  <si>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Бричёва И.В.</t>
  </si>
  <si>
    <t>250 ml</t>
  </si>
  <si>
    <t>Шилин Д.А.</t>
  </si>
  <si>
    <t>РЕНТГЕНХИРУРГИ:</t>
  </si>
  <si>
    <t>Лебедева О.В.</t>
  </si>
  <si>
    <t>Панченко С.В.</t>
  </si>
  <si>
    <t>Бараев О.В.</t>
  </si>
  <si>
    <t>__________</t>
  </si>
  <si>
    <t>АНЕСТЕЗИОЛОГИ</t>
  </si>
  <si>
    <t>Третьяков В.В.</t>
  </si>
  <si>
    <t>ОКС ПST. Кардиогенный шок</t>
  </si>
  <si>
    <t>№ 629</t>
  </si>
  <si>
    <t>5 ml</t>
  </si>
  <si>
    <t>a.femoralis dex and fem.sin.</t>
  </si>
  <si>
    <t>a.femor.dex and fem.sin.</t>
  </si>
  <si>
    <t>315.26</t>
  </si>
  <si>
    <t xml:space="preserve"> rj</t>
  </si>
  <si>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окклюзирующий тромбоз от устья ПКА.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С учетом крайне тяжёлого состояние пациента: кардиогенный шок,Killip III, низкого артериального давления - 20-30/..., пульсация на переферических артериях  не определяется, данных ЭКГ(элевация сегмента ST в II,III, aVF, реципрокные изменения V4,V5,AVL; полная AV - блокада),  и характером выявленных изменений в правой коронарной артерии показана установка ВАБК с последующей реваскуляризацией ПКА,как инфаркт-связанного поражения.</t>
    </r>
  </si>
  <si>
    <t>Установка ВАБК. Реканализация и стентирование ПКА.</t>
  </si>
  <si>
    <r>
      <rPr>
        <b/>
        <i/>
        <u/>
        <sz val="9"/>
        <color theme="1"/>
        <rFont val="Calibri"/>
        <family val="2"/>
        <charset val="204"/>
        <scheme val="minor"/>
      </rPr>
      <t>Показания:</t>
    </r>
    <r>
      <rPr>
        <sz val="9"/>
        <color theme="1"/>
        <rFont val="Calibri"/>
        <family val="2"/>
        <charset val="204"/>
        <scheme val="minor"/>
      </rPr>
      <t xml:space="preserve"> с учетом крайне тяжёлого состояние пациента: кардиогенный шок, Killip III, низкого артериального давления - 20-30/..., отсутствие пульсации на перефирических артериях; данных ЭКГ(элевация сегмента ST в II,III, aVF, реципрокные изменения V4,V5,AVL; полная AV - блокада);  и характером выявленных изменений в правой коронарной артерии показана установка ВАБК с последующей реваскуляризацией ПКА, как инфаркт - связанного поражения</t>
    </r>
    <r>
      <rPr>
        <b/>
        <i/>
        <sz val="9"/>
        <color theme="1"/>
        <rFont val="Calibri"/>
        <family val="2"/>
        <charset val="204"/>
        <scheme val="minor"/>
      </rPr>
      <t>.</t>
    </r>
    <r>
      <rPr>
        <b/>
        <i/>
        <u/>
        <sz val="9"/>
        <color theme="1"/>
        <rFont val="Calibri"/>
        <family val="2"/>
        <charset val="204"/>
        <scheme val="minor"/>
      </rPr>
      <t>Установка ВАБК:</t>
    </r>
    <r>
      <rPr>
        <sz val="9"/>
        <color theme="1"/>
        <rFont val="Calibri"/>
        <family val="2"/>
        <charset val="204"/>
        <scheme val="minor"/>
      </rPr>
      <t xml:space="preserve"> пунктирована правая бедренная артерия. Установленн интродьюсер баллонного контрапульсатора. Баллон контрапульсатора успешно позиционирован в нисходящем отделе аорты. </t>
    </r>
    <r>
      <rPr>
        <b/>
        <i/>
        <u/>
        <sz val="9"/>
        <color theme="1"/>
        <rFont val="Calibri"/>
        <family val="2"/>
        <charset val="204"/>
        <scheme val="minor"/>
      </rPr>
      <t>Катетеризация ПКА диагностическим катетером JR 3.5 5 f</t>
    </r>
    <r>
      <rPr>
        <u/>
        <sz val="9"/>
        <color theme="1"/>
        <rFont val="Calibri"/>
        <family val="2"/>
        <charset val="204"/>
        <scheme val="minor"/>
      </rPr>
      <t>:</t>
    </r>
    <r>
      <rPr>
        <sz val="9"/>
        <color theme="1"/>
        <rFont val="Calibri"/>
        <family val="2"/>
        <charset val="204"/>
        <scheme val="minor"/>
      </rPr>
      <t xml:space="preserve"> Выполнена пункция левой бедренной артерии с установкой 6 f интродъюссера. </t>
    </r>
    <r>
      <rPr>
        <u/>
        <sz val="9"/>
        <color theme="1"/>
        <rFont val="Calibri"/>
        <family val="2"/>
        <charset val="204"/>
        <scheme val="minor"/>
      </rPr>
      <t>Бассейн ПКА:</t>
    </r>
    <r>
      <rPr>
        <sz val="9"/>
        <color theme="1"/>
        <rFont val="Calibri"/>
        <family val="2"/>
        <charset val="204"/>
        <scheme val="minor"/>
      </rPr>
      <t xml:space="preserve"> окклюзирующий тромбоз от устья ПКА,  коллатеральный кровоток отсутствует.   </t>
    </r>
    <r>
      <rPr>
        <b/>
        <i/>
        <u/>
        <sz val="9"/>
        <color theme="1"/>
        <rFont val="Calibri"/>
        <family val="2"/>
        <charset val="204"/>
        <scheme val="minor"/>
      </rPr>
      <t>ЧКВ:</t>
    </r>
    <r>
      <rPr>
        <sz val="9"/>
        <color theme="1"/>
        <rFont val="Calibri"/>
        <family val="2"/>
        <charset val="204"/>
        <scheme val="minor"/>
      </rPr>
      <t xml:space="preserve"> в  устье правой коронарной артерии установлен проводниковый катетер </t>
    </r>
    <r>
      <rPr>
        <sz val="9"/>
        <rFont val="Calibri"/>
        <family val="2"/>
        <charset val="204"/>
        <scheme val="minor"/>
      </rPr>
      <t>Accesss   3.5; 6 F</t>
    </r>
    <r>
      <rPr>
        <sz val="9"/>
        <color theme="1"/>
        <rFont val="Calibri"/>
        <family val="2"/>
        <charset val="204"/>
        <scheme val="minor"/>
      </rPr>
      <t>. При введении контраста в правую коронарную артерию возникло фрагментирование крупного тромба, занимающий просвет артерии от устья и на протяжении всего проксимального сегмента на мелкие тромботические массы с последующим полным восстановлением кровотока в ПКА. При повторной съёмке в зоне проксимального сегмента в проекции устья синусовой ветви определяется стеноз с мелким тромбом, работающий по типу клапана, кровоток по артерии TIMI III. Учитывая характер выявленных изменений правой коронарной артерии, а также крайне высокого риска повторного тромбирования,  коллегиально принято решение о имплантации стента проксимального сегмента  через устье синусовой артерии. При ведении коронарного проводника Asahi Soft  в дистальное русло ПКА на мониторе кривая фибрилляция желудочков. Анестезиологическое пособие,  ритм восстановлен, синусовый. В зону стеноза с тромбом заведен и позиционирован  стент Rontis Phoenix Pico  3.5-18 мм, имплантация давлением 12 атм. время 20 сек. На контрольной съемке синусовая ветвь нескомпрометирована, тромбов нет, резидуальный стеноз в стенте 35%, стеноз дистального сегмента ПКА 40%. Ангиографический результат удовлетворительный. На фоне лечения состояние пациента с чёткой положительной динамикой: пульс 75 в мин, АД:110/70 мм. Пациент переводится в 33 р/о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</si>
</sst>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i/>
      <u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u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5" xfId="0" applyFont="1" applyFill="1" applyBorder="1" applyAlignment="1"/>
    <xf numFmtId="0" fontId="7" fillId="0" borderId="21" xfId="0" applyFont="1" applyFill="1" applyBorder="1" applyAlignment="1">
      <alignment horizontal="right"/>
    </xf>
    <xf numFmtId="0" fontId="7" fillId="0" borderId="0" xfId="0" applyFont="1" applyFill="1" applyBorder="1"/>
    <xf numFmtId="0" fontId="4" fillId="0" borderId="16" xfId="0" applyFont="1" applyFill="1" applyBorder="1" applyAlignment="1" applyProtection="1">
      <alignment horizontal="left"/>
      <protection locked="0" hidden="1"/>
    </xf>
    <xf numFmtId="0" fontId="4" fillId="0" borderId="2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2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2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4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justify"/>
    </xf>
    <xf numFmtId="0" fontId="15" fillId="0" borderId="18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4" xfId="0" applyFont="1" applyFill="1" applyBorder="1"/>
    <xf numFmtId="0" fontId="0" fillId="0" borderId="0" xfId="0" applyFont="1" applyFill="1" applyBorder="1" applyAlignment="1"/>
    <xf numFmtId="0" fontId="26" fillId="0" borderId="30" xfId="0" applyFont="1" applyFill="1" applyBorder="1" applyAlignment="1"/>
    <xf numFmtId="0" fontId="4" fillId="0" borderId="21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4" fillId="0" borderId="0" xfId="0" applyFont="1" applyBorder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3" xfId="0" applyFont="1" applyFill="1" applyBorder="1" applyProtection="1">
      <protection locked="0" hidden="1"/>
    </xf>
    <xf numFmtId="0" fontId="26" fillId="0" borderId="33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0" fillId="0" borderId="27" xfId="0" applyFont="1" applyFill="1" applyBorder="1" applyAlignment="1" applyProtection="1">
      <protection locked="0" hidden="1"/>
    </xf>
    <xf numFmtId="0" fontId="11" fillId="0" borderId="28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26" fillId="0" borderId="20" xfId="0" applyFont="1" applyFill="1" applyBorder="1" applyAlignment="1"/>
    <xf numFmtId="0" fontId="26" fillId="0" borderId="10" xfId="0" applyFont="1" applyFill="1" applyBorder="1" applyAlignment="1"/>
    <xf numFmtId="0" fontId="4" fillId="0" borderId="15" xfId="0" applyFont="1" applyFill="1" applyBorder="1" applyAlignment="1"/>
    <xf numFmtId="0" fontId="3" fillId="0" borderId="0" xfId="0" applyFont="1" applyFill="1" applyBorder="1" applyAlignment="1"/>
    <xf numFmtId="0" fontId="4" fillId="0" borderId="16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0" fillId="0" borderId="0" xfId="0" applyFont="1" applyFill="1" applyBorder="1" applyAlignment="1"/>
    <xf numFmtId="0" fontId="31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6" xfId="0" applyFont="1" applyFill="1" applyBorder="1" applyAlignment="1" applyProtection="1">
      <protection locked="0"/>
    </xf>
    <xf numFmtId="0" fontId="18" fillId="0" borderId="13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4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30" fillId="0" borderId="15" xfId="0" applyFont="1" applyFill="1" applyBorder="1" applyAlignment="1"/>
    <xf numFmtId="0" fontId="30" fillId="0" borderId="0" xfId="0" applyFont="1" applyFill="1" applyAlignment="1"/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6" xfId="0" applyFont="1" applyFill="1" applyBorder="1" applyAlignment="1" applyProtection="1">
      <alignment horizontal="justify" vertical="top"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28" fillId="0" borderId="20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3" xfId="0" applyFont="1" applyFill="1" applyBorder="1" applyAlignment="1">
      <alignment horizontal="center" shrinkToFit="1"/>
    </xf>
    <xf numFmtId="166" fontId="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6" fillId="0" borderId="20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4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1" fillId="0" borderId="27" xfId="0" applyFont="1" applyBorder="1" applyAlignment="1" applyProtection="1">
      <protection locked="0"/>
    </xf>
    <xf numFmtId="0" fontId="11" fillId="0" borderId="28" xfId="0" applyFont="1" applyBorder="1" applyAlignment="1" applyProtection="1">
      <protection locked="0"/>
    </xf>
    <xf numFmtId="0" fontId="38" fillId="0" borderId="15" xfId="0" applyFont="1" applyFill="1" applyBorder="1" applyAlignment="1" applyProtection="1"/>
    <xf numFmtId="0" fontId="40" fillId="0" borderId="0" xfId="0" applyFont="1" applyAlignment="1" applyProtection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4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4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4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6" xfId="0" applyFont="1" applyBorder="1" applyAlignment="1">
      <alignment horizontal="center"/>
    </xf>
    <xf numFmtId="0" fontId="8" fillId="0" borderId="32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26" xfId="0" applyFont="1" applyBorder="1" applyAlignment="1" applyProtection="1">
      <alignment horizontal="center"/>
      <protection locked="0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3" fillId="3" borderId="0" xfId="0" applyFont="1" applyFill="1" applyAlignment="1"/>
    <xf numFmtId="0" fontId="0" fillId="3" borderId="0" xfId="0" applyFill="1" applyAlignment="1"/>
    <xf numFmtId="0" fontId="4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hidden="1"/>
    </xf>
    <xf numFmtId="0" fontId="4" fillId="0" borderId="1" xfId="0" applyFont="1" applyFill="1" applyBorder="1" applyAlignment="1">
      <alignment horizontal="left"/>
    </xf>
    <xf numFmtId="0" fontId="41" fillId="0" borderId="0" xfId="0" applyFont="1" applyFill="1" applyBorder="1" applyAlignment="1" applyProtection="1">
      <alignment horizontal="center"/>
      <protection locked="0" hidden="1"/>
    </xf>
    <xf numFmtId="0" fontId="41" fillId="0" borderId="16" xfId="0" applyFont="1" applyFill="1" applyBorder="1" applyAlignment="1" applyProtection="1">
      <alignment horizontal="center"/>
      <protection locked="0" hidden="1"/>
    </xf>
    <xf numFmtId="0" fontId="43" fillId="0" borderId="10" xfId="0" applyFont="1" applyBorder="1" applyAlignment="1" applyProtection="1">
      <alignment horizontal="justify" vertical="top" wrapText="1"/>
      <protection locked="0"/>
    </xf>
    <xf numFmtId="0" fontId="0" fillId="0" borderId="10" xfId="0" applyBorder="1" applyAlignment="1"/>
    <xf numFmtId="0" fontId="0" fillId="0" borderId="23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638175</xdr:colOff>
      <xdr:row>33</xdr:row>
      <xdr:rowOff>66674</xdr:rowOff>
    </xdr:to>
    <xdr:pic>
      <xdr:nvPicPr>
        <xdr:cNvPr id="5" name="Рисунок 4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181475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zoomScaleSheetLayoutView="100" workbookViewId="0">
      <selection activeCell="B8" sqref="B8:C8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1" t="s">
        <v>28</v>
      </c>
      <c r="C1" s="112"/>
      <c r="D1" s="112"/>
      <c r="E1" s="112"/>
      <c r="F1" s="112"/>
      <c r="G1" s="112"/>
      <c r="H1" s="112"/>
      <c r="I1" s="112"/>
      <c r="J1" s="17"/>
      <c r="K1" s="87" t="s">
        <v>69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5" t="s">
        <v>30</v>
      </c>
      <c r="C3" s="136"/>
      <c r="D3" s="136"/>
      <c r="E3" s="136"/>
      <c r="F3" s="136"/>
      <c r="G3" s="136"/>
      <c r="H3" s="136"/>
      <c r="I3" s="136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3" t="s">
        <v>33</v>
      </c>
      <c r="C5" s="144"/>
      <c r="D5" s="144"/>
      <c r="E5" s="144"/>
      <c r="F5" s="144"/>
      <c r="G5" s="144"/>
      <c r="H5" s="144"/>
      <c r="I5" s="144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40568</v>
      </c>
      <c r="C7" s="79">
        <v>0.79166666666666663</v>
      </c>
      <c r="D7" s="22"/>
      <c r="E7" s="22"/>
      <c r="F7" s="22"/>
      <c r="G7" s="125" t="s">
        <v>4</v>
      </c>
      <c r="H7" s="126"/>
      <c r="I7" s="145" t="s">
        <v>45</v>
      </c>
      <c r="J7" s="146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6" t="s">
        <v>62</v>
      </c>
      <c r="C8" s="117"/>
      <c r="D8" s="22"/>
      <c r="E8" s="22"/>
      <c r="F8" s="22"/>
      <c r="G8" s="127" t="s">
        <v>5</v>
      </c>
      <c r="H8" s="128"/>
      <c r="I8" s="123" t="s">
        <v>57</v>
      </c>
      <c r="J8" s="124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49">
        <v>24952</v>
      </c>
      <c r="C9" s="150"/>
      <c r="D9" s="22"/>
      <c r="E9" s="22"/>
      <c r="F9" s="22"/>
      <c r="G9" s="127" t="s">
        <v>6</v>
      </c>
      <c r="H9" s="128"/>
      <c r="I9" s="123" t="s">
        <v>58</v>
      </c>
      <c r="J9" s="124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7" t="s">
        <v>63</v>
      </c>
      <c r="C10" s="148"/>
      <c r="D10" s="170"/>
      <c r="E10" s="170"/>
      <c r="F10" s="22"/>
      <c r="G10" s="127" t="s">
        <v>7</v>
      </c>
      <c r="H10" s="128"/>
      <c r="I10" s="123" t="s">
        <v>53</v>
      </c>
      <c r="J10" s="124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27</v>
      </c>
      <c r="B11" s="86" t="s">
        <v>64</v>
      </c>
      <c r="C11" s="85">
        <v>10</v>
      </c>
      <c r="D11" s="25"/>
      <c r="E11" s="23"/>
      <c r="F11" s="23"/>
      <c r="G11" s="127" t="s">
        <v>8</v>
      </c>
      <c r="H11" s="128"/>
      <c r="I11" s="123" t="s">
        <v>60</v>
      </c>
      <c r="J11" s="124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0" t="s">
        <v>9</v>
      </c>
      <c r="B13" s="91"/>
      <c r="C13" s="118" t="s">
        <v>44</v>
      </c>
      <c r="D13" s="119"/>
      <c r="E13" s="52" t="s">
        <v>65</v>
      </c>
      <c r="F13" s="92" t="s">
        <v>10</v>
      </c>
      <c r="G13" s="93"/>
      <c r="H13" s="93"/>
      <c r="I13" s="199" t="s">
        <v>66</v>
      </c>
      <c r="J13" s="200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0" t="s">
        <v>31</v>
      </c>
      <c r="B14" s="90"/>
      <c r="C14" s="101"/>
      <c r="D14" s="53" t="s">
        <v>11</v>
      </c>
      <c r="E14" s="92" t="s">
        <v>12</v>
      </c>
      <c r="F14" s="92"/>
      <c r="G14" s="92"/>
      <c r="H14" s="92"/>
      <c r="I14" s="92"/>
      <c r="J14" s="102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98" t="s">
        <v>13</v>
      </c>
      <c r="B18" s="99"/>
      <c r="C18" s="99"/>
      <c r="D18" s="99"/>
      <c r="E18" s="99"/>
      <c r="F18" s="99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4" t="s">
        <v>17</v>
      </c>
      <c r="C19" s="95"/>
      <c r="D19" s="95"/>
      <c r="E19" s="96"/>
      <c r="F19" s="94" t="s">
        <v>18</v>
      </c>
      <c r="G19" s="97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1" t="s">
        <v>19</v>
      </c>
      <c r="B22" s="152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3"/>
      <c r="B23" s="154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3" t="s">
        <v>43</v>
      </c>
      <c r="C24" s="114"/>
      <c r="D24" s="13" t="s">
        <v>48</v>
      </c>
      <c r="E24" s="115" t="s">
        <v>34</v>
      </c>
      <c r="F24" s="115"/>
      <c r="G24" s="14">
        <v>0.1388888888888889</v>
      </c>
      <c r="H24" s="115" t="s">
        <v>21</v>
      </c>
      <c r="I24" s="115"/>
      <c r="J24" s="15" t="s">
        <v>51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7" t="s">
        <v>23</v>
      </c>
      <c r="B25" s="138"/>
      <c r="C25" s="138"/>
      <c r="D25" s="138"/>
      <c r="E25" s="138"/>
      <c r="F25" s="138"/>
      <c r="G25" s="138"/>
      <c r="H25" s="138"/>
      <c r="I25" s="138"/>
      <c r="J25" s="139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3" t="s">
        <v>24</v>
      </c>
      <c r="F26" s="103"/>
      <c r="G26" s="103"/>
      <c r="H26" s="104" t="s">
        <v>49</v>
      </c>
      <c r="I26" s="105"/>
      <c r="J26" s="106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7" t="s">
        <v>25</v>
      </c>
      <c r="F27" s="108"/>
      <c r="G27" s="109"/>
      <c r="H27" s="109"/>
      <c r="I27" s="109"/>
      <c r="J27" s="110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0" t="s">
        <v>70</v>
      </c>
      <c r="F28" s="141"/>
      <c r="G28" s="141"/>
      <c r="H28" s="141"/>
      <c r="I28" s="141"/>
      <c r="J28" s="142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1"/>
      <c r="F29" s="141"/>
      <c r="G29" s="141"/>
      <c r="H29" s="141"/>
      <c r="I29" s="141"/>
      <c r="J29" s="142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1"/>
      <c r="F30" s="141"/>
      <c r="G30" s="141"/>
      <c r="H30" s="141"/>
      <c r="I30" s="141"/>
      <c r="J30" s="142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1"/>
      <c r="F31" s="141"/>
      <c r="G31" s="141"/>
      <c r="H31" s="141"/>
      <c r="I31" s="141"/>
      <c r="J31" s="142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1"/>
      <c r="F32" s="141"/>
      <c r="G32" s="141"/>
      <c r="H32" s="141"/>
      <c r="I32" s="141"/>
      <c r="J32" s="142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1"/>
      <c r="F33" s="141"/>
      <c r="G33" s="141"/>
      <c r="H33" s="141"/>
      <c r="I33" s="141"/>
      <c r="J33" s="142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1"/>
      <c r="F34" s="141"/>
      <c r="G34" s="141"/>
      <c r="H34" s="141"/>
      <c r="I34" s="141"/>
      <c r="J34" s="142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1"/>
      <c r="F35" s="141"/>
      <c r="G35" s="141"/>
      <c r="H35" s="141"/>
      <c r="I35" s="141"/>
      <c r="J35" s="142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1"/>
      <c r="F36" s="141"/>
      <c r="G36" s="141"/>
      <c r="H36" s="141"/>
      <c r="I36" s="141"/>
      <c r="J36" s="142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1"/>
      <c r="F37" s="141"/>
      <c r="G37" s="141"/>
      <c r="H37" s="141"/>
      <c r="I37" s="141"/>
      <c r="J37" s="142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1"/>
      <c r="F38" s="141"/>
      <c r="G38" s="141"/>
      <c r="H38" s="141"/>
      <c r="I38" s="141"/>
      <c r="J38" s="142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1"/>
      <c r="F39" s="141"/>
      <c r="G39" s="141"/>
      <c r="H39" s="141"/>
      <c r="I39" s="141"/>
      <c r="J39" s="142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1"/>
      <c r="F40" s="141"/>
      <c r="G40" s="141"/>
      <c r="H40" s="141"/>
      <c r="I40" s="141"/>
      <c r="J40" s="142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1"/>
      <c r="F41" s="141"/>
      <c r="G41" s="141"/>
      <c r="H41" s="141"/>
      <c r="I41" s="141"/>
      <c r="J41" s="142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1"/>
      <c r="F42" s="141"/>
      <c r="G42" s="141"/>
      <c r="H42" s="141"/>
      <c r="I42" s="141"/>
      <c r="J42" s="142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1"/>
      <c r="F43" s="141"/>
      <c r="G43" s="141"/>
      <c r="H43" s="141"/>
      <c r="I43" s="141"/>
      <c r="J43" s="142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1"/>
      <c r="F44" s="141"/>
      <c r="G44" s="141"/>
      <c r="H44" s="141"/>
      <c r="I44" s="141"/>
      <c r="J44" s="142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1"/>
      <c r="F45" s="141"/>
      <c r="G45" s="141"/>
      <c r="H45" s="141"/>
      <c r="I45" s="141"/>
      <c r="J45" s="142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1"/>
      <c r="F46" s="141"/>
      <c r="G46" s="141"/>
      <c r="H46" s="141"/>
      <c r="I46" s="141"/>
      <c r="J46" s="142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1"/>
      <c r="F47" s="141"/>
      <c r="G47" s="141"/>
      <c r="H47" s="141"/>
      <c r="I47" s="141"/>
      <c r="J47" s="142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1"/>
      <c r="F48" s="141"/>
      <c r="G48" s="141"/>
      <c r="H48" s="141"/>
      <c r="I48" s="141"/>
      <c r="J48" s="142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1"/>
      <c r="F49" s="141"/>
      <c r="G49" s="141"/>
      <c r="H49" s="141"/>
      <c r="I49" s="141"/>
      <c r="J49" s="142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1"/>
      <c r="F50" s="141"/>
      <c r="G50" s="141"/>
      <c r="H50" s="141"/>
      <c r="I50" s="141"/>
      <c r="J50" s="142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29" t="s">
        <v>46</v>
      </c>
      <c r="B51" s="130"/>
      <c r="C51" s="22"/>
      <c r="D51" s="22"/>
      <c r="E51" s="141"/>
      <c r="F51" s="141"/>
      <c r="G51" s="141"/>
      <c r="H51" s="141"/>
      <c r="I51" s="141"/>
      <c r="J51" s="142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1" t="s">
        <v>50</v>
      </c>
      <c r="B52" s="132"/>
      <c r="C52" s="133"/>
      <c r="D52" s="133"/>
      <c r="E52" s="133"/>
      <c r="F52" s="133"/>
      <c r="G52" s="133"/>
      <c r="H52" s="133"/>
      <c r="I52" s="133"/>
      <c r="J52" s="134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1"/>
      <c r="B53" s="133"/>
      <c r="C53" s="133"/>
      <c r="D53" s="133"/>
      <c r="E53" s="133"/>
      <c r="F53" s="133"/>
      <c r="G53" s="133"/>
      <c r="H53" s="133"/>
      <c r="I53" s="133"/>
      <c r="J53" s="134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42</v>
      </c>
      <c r="B54" s="89"/>
      <c r="C54" s="89"/>
      <c r="D54" s="45"/>
      <c r="E54" s="45"/>
      <c r="F54" s="45"/>
      <c r="G54" s="45"/>
      <c r="H54" s="90" t="s">
        <v>26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10:E10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ПST,ОКС ПST. Кардиогенный шок,ВПС,ППС"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dex,a.femoralis dex and fem.sin.,"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28</v>
      </c>
      <c r="B1" s="193"/>
      <c r="C1" s="193"/>
      <c r="D1" s="193"/>
      <c r="E1" s="193"/>
      <c r="F1" s="193"/>
      <c r="G1" s="193"/>
      <c r="H1" s="193"/>
      <c r="I1" s="193"/>
      <c r="J1" s="194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>
      <c r="A2" s="195" t="s">
        <v>29</v>
      </c>
      <c r="B2" s="170"/>
      <c r="C2" s="170"/>
      <c r="D2" s="170"/>
      <c r="E2" s="170"/>
      <c r="F2" s="170"/>
      <c r="G2" s="170"/>
      <c r="H2" s="170"/>
      <c r="I2" s="170"/>
      <c r="J2" s="171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>
      <c r="A3" s="196" t="s">
        <v>30</v>
      </c>
      <c r="B3" s="170"/>
      <c r="C3" s="170"/>
      <c r="D3" s="170"/>
      <c r="E3" s="170"/>
      <c r="F3" s="170"/>
      <c r="G3" s="170"/>
      <c r="H3" s="170"/>
      <c r="I3" s="170"/>
      <c r="J3" s="171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>
      <c r="A4" s="169" t="s">
        <v>32</v>
      </c>
      <c r="B4" s="170"/>
      <c r="C4" s="170"/>
      <c r="D4" s="170"/>
      <c r="E4" s="170"/>
      <c r="F4" s="170"/>
      <c r="G4" s="170"/>
      <c r="H4" s="170"/>
      <c r="I4" s="170"/>
      <c r="J4" s="171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>
      <c r="A5" s="172" t="s">
        <v>71</v>
      </c>
      <c r="B5" s="173"/>
      <c r="C5" s="173"/>
      <c r="D5" s="173"/>
      <c r="E5" s="173"/>
      <c r="F5" s="173"/>
      <c r="G5" s="173"/>
      <c r="H5" s="173"/>
      <c r="I5" s="173"/>
      <c r="J5" s="174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>
      <c r="A7" s="49" t="s">
        <v>0</v>
      </c>
      <c r="B7" s="75">
        <f>'Диагностика КГ'!B7</f>
        <v>40568</v>
      </c>
      <c r="C7" s="79">
        <v>0.79166666666666663</v>
      </c>
      <c r="D7" s="22"/>
      <c r="E7" s="125" t="s">
        <v>56</v>
      </c>
      <c r="F7" s="126"/>
      <c r="G7" s="197" t="s">
        <v>45</v>
      </c>
      <c r="H7" s="126"/>
      <c r="I7" s="175" t="s">
        <v>55</v>
      </c>
      <c r="J7" s="176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>
      <c r="A8" s="50" t="s">
        <v>3</v>
      </c>
      <c r="B8" s="165" t="s">
        <v>62</v>
      </c>
      <c r="C8" s="177"/>
      <c r="D8" s="22"/>
      <c r="E8" s="22"/>
      <c r="F8" s="22"/>
      <c r="G8" s="127" t="s">
        <v>5</v>
      </c>
      <c r="H8" s="128"/>
      <c r="I8" s="165" t="s">
        <v>57</v>
      </c>
      <c r="J8" s="16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>
      <c r="A9" s="51" t="s">
        <v>1</v>
      </c>
      <c r="B9" s="163">
        <f>'Диагностика КГ'!B9:C9</f>
        <v>24952</v>
      </c>
      <c r="C9" s="164"/>
      <c r="D9" s="22"/>
      <c r="E9" s="127" t="s">
        <v>61</v>
      </c>
      <c r="F9" s="128"/>
      <c r="G9" s="198" t="s">
        <v>59</v>
      </c>
      <c r="H9" s="128"/>
      <c r="I9" s="165" t="s">
        <v>58</v>
      </c>
      <c r="J9" s="16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>
      <c r="A10" s="49" t="s">
        <v>2</v>
      </c>
      <c r="B10" s="167" t="s">
        <v>63</v>
      </c>
      <c r="C10" s="168"/>
      <c r="D10" s="170"/>
      <c r="E10" s="22"/>
      <c r="F10" s="22"/>
      <c r="G10" s="127" t="s">
        <v>7</v>
      </c>
      <c r="H10" s="128"/>
      <c r="I10" s="165" t="str">
        <f>'Диагностика КГ'!I10:J10</f>
        <v>Бричёва И.В.</v>
      </c>
      <c r="J10" s="16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>
      <c r="A11" s="49" t="s">
        <v>27</v>
      </c>
      <c r="B11" s="76" t="str">
        <f>ОТДЕЛЕНИЕ</f>
        <v>№ 629</v>
      </c>
      <c r="C11" s="76">
        <f>'Диагностика КГ'!C11</f>
        <v>10</v>
      </c>
      <c r="D11" s="25"/>
      <c r="E11" s="23"/>
      <c r="F11" s="23"/>
      <c r="G11" s="127" t="s">
        <v>8</v>
      </c>
      <c r="H11" s="128"/>
      <c r="I11" s="165" t="s">
        <v>60</v>
      </c>
      <c r="J11" s="16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>
      <c r="A13" s="100" t="s">
        <v>9</v>
      </c>
      <c r="B13" s="91"/>
      <c r="C13" s="118" t="str">
        <f>'Диагностика КГ'!C13:D13</f>
        <v>Sol. Novocaini 0.5%</v>
      </c>
      <c r="D13" s="119"/>
      <c r="E13" s="52" t="s">
        <v>65</v>
      </c>
      <c r="F13" s="92" t="s">
        <v>10</v>
      </c>
      <c r="G13" s="93"/>
      <c r="H13" s="93"/>
      <c r="I13" s="199" t="s">
        <v>67</v>
      </c>
      <c r="J13" s="200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>
      <c r="A14" s="100" t="s">
        <v>31</v>
      </c>
      <c r="B14" s="90"/>
      <c r="C14" s="101"/>
      <c r="D14" s="53" t="s">
        <v>35</v>
      </c>
      <c r="E14" s="178" t="s">
        <v>36</v>
      </c>
      <c r="F14" s="179"/>
      <c r="G14" s="179"/>
      <c r="H14" s="179"/>
      <c r="I14" s="179"/>
      <c r="J14" s="180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>
      <c r="A15" s="56"/>
      <c r="B15" s="184" t="s">
        <v>37</v>
      </c>
      <c r="C15" s="182"/>
      <c r="D15" s="182"/>
      <c r="E15" s="185"/>
      <c r="F15" s="181" t="s">
        <v>38</v>
      </c>
      <c r="G15" s="185"/>
      <c r="H15" s="181" t="s">
        <v>39</v>
      </c>
      <c r="I15" s="182"/>
      <c r="J15" s="183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>
      <c r="A18" s="151" t="s">
        <v>19</v>
      </c>
      <c r="B18" s="152"/>
      <c r="C18" s="22"/>
      <c r="D18" s="22"/>
      <c r="E18" s="22"/>
      <c r="F18" s="22"/>
      <c r="G18" s="22"/>
      <c r="H18" s="36"/>
      <c r="I18" s="36"/>
      <c r="J18" s="38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>
      <c r="A19" s="153"/>
      <c r="B19" s="154"/>
      <c r="C19" s="58"/>
      <c r="D19" s="58"/>
      <c r="E19" s="58"/>
      <c r="F19" s="58"/>
      <c r="G19" s="58"/>
      <c r="H19" s="58"/>
      <c r="I19" s="58"/>
      <c r="J19" s="69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>
      <c r="A20" s="78" t="s">
        <v>20</v>
      </c>
      <c r="B20" s="190" t="s">
        <v>43</v>
      </c>
      <c r="C20" s="191"/>
      <c r="D20" s="77" t="s">
        <v>54</v>
      </c>
      <c r="E20" s="115" t="s">
        <v>34</v>
      </c>
      <c r="F20" s="115"/>
      <c r="G20" s="14">
        <v>0.45</v>
      </c>
      <c r="H20" s="115" t="s">
        <v>40</v>
      </c>
      <c r="I20" s="115"/>
      <c r="J20" s="15" t="s">
        <v>68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>
      <c r="A21" s="72"/>
      <c r="E21" s="201" t="s">
        <v>72</v>
      </c>
      <c r="F21" s="202"/>
      <c r="G21" s="202"/>
      <c r="H21" s="202"/>
      <c r="I21" s="202"/>
      <c r="J21" s="203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ht="15" customHeight="1">
      <c r="A22" s="73"/>
      <c r="B22" s="1"/>
      <c r="C22" s="1"/>
      <c r="D22" s="1"/>
      <c r="E22" s="170"/>
      <c r="F22" s="170"/>
      <c r="G22" s="170"/>
      <c r="H22" s="170"/>
      <c r="I22" s="170"/>
      <c r="J22" s="171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>
      <c r="A48" s="157" t="s">
        <v>47</v>
      </c>
      <c r="B48" s="158"/>
      <c r="C48" s="82"/>
      <c r="D48" s="1"/>
      <c r="E48" s="170"/>
      <c r="F48" s="170"/>
      <c r="G48" s="170"/>
      <c r="H48" s="170"/>
      <c r="I48" s="170"/>
      <c r="J48" s="171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>
      <c r="A49" s="159" t="s">
        <v>52</v>
      </c>
      <c r="B49" s="160"/>
      <c r="C49" s="160"/>
      <c r="D49" s="160"/>
      <c r="E49" s="160"/>
      <c r="F49" s="160"/>
      <c r="G49" s="160"/>
      <c r="H49" s="160"/>
      <c r="I49" s="160"/>
      <c r="J49" s="161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>
      <c r="A50" s="162"/>
      <c r="B50" s="160"/>
      <c r="C50" s="160"/>
      <c r="D50" s="160"/>
      <c r="E50" s="160"/>
      <c r="F50" s="160"/>
      <c r="G50" s="160"/>
      <c r="H50" s="160"/>
      <c r="I50" s="160"/>
      <c r="J50" s="161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>
      <c r="A51" s="162"/>
      <c r="B51" s="160"/>
      <c r="C51" s="160"/>
      <c r="D51" s="160"/>
      <c r="E51" s="160"/>
      <c r="F51" s="160"/>
      <c r="G51" s="160"/>
      <c r="H51" s="160"/>
      <c r="I51" s="160"/>
      <c r="J51" s="161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>
      <c r="A52" s="162"/>
      <c r="B52" s="160"/>
      <c r="C52" s="160"/>
      <c r="D52" s="160"/>
      <c r="E52" s="160"/>
      <c r="F52" s="160"/>
      <c r="G52" s="160"/>
      <c r="H52" s="160"/>
      <c r="I52" s="160"/>
      <c r="J52" s="161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>
      <c r="A54" s="155" t="s">
        <v>42</v>
      </c>
      <c r="B54" s="156"/>
      <c r="C54" s="156"/>
      <c r="D54" s="83"/>
      <c r="E54" s="83"/>
      <c r="F54" s="83"/>
      <c r="G54" s="90" t="s">
        <v>26</v>
      </c>
      <c r="H54" s="91"/>
      <c r="I54" s="70"/>
      <c r="J54" s="71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0">
    <mergeCell ref="E9:F9"/>
    <mergeCell ref="B10:D10"/>
    <mergeCell ref="E21:J48"/>
    <mergeCell ref="E14:J14"/>
    <mergeCell ref="H15:J15"/>
    <mergeCell ref="B15:E15"/>
    <mergeCell ref="F15:G15"/>
    <mergeCell ref="A55:T62"/>
    <mergeCell ref="K1:T54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E7:F7"/>
    <mergeCell ref="A54:C54"/>
    <mergeCell ref="A48:B48"/>
    <mergeCell ref="A49:J53"/>
    <mergeCell ref="G54:H54"/>
    <mergeCell ref="B9:C9"/>
    <mergeCell ref="G9:H9"/>
    <mergeCell ref="I9:J9"/>
    <mergeCell ref="H20:I20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dex.,a.femor.dex and fem.sin."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 C13 B9 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2011-01-25T20:05:27Z</cp:lastPrinted>
  <dcterms:created xsi:type="dcterms:W3CDTF">2006-09-16T00:00:00Z</dcterms:created>
  <dcterms:modified xsi:type="dcterms:W3CDTF">2011-01-25T20:12:19Z</dcterms:modified>
  <cp:category>Рентгенэндоваскулярные хирурги</cp:category>
</cp:coreProperties>
</file>