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<sst xmlns="http://schemas.openxmlformats.org/spreadsheetml/2006/main" count="99" uniqueCount="73">
  <si>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</si>
  <si>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</si>
  <si>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</si>
  <si>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</si>
  <si>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</si>
  <si>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</si>
  <si>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</si>
  <si>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</si>
  <si>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</si>
  <si>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</si>
  <si>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</si>
  <si>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</si>
  <si>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</si>
  <si>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</si>
  <si>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</si>
  <si>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</si>
  <si>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</si>
  <si>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</si>
  <si>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</si>
  <si>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</si>
  <si>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</si>
  <si>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</si>
  <si>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</si>
  <si>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</si>
  <si>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</si>
  <si>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</si>
  <si>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</si>
  <si>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</si>
  <si>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</si>
  <si>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</si>
  <si>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</si>
  <si>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</si>
  <si>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</si>
  <si>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</si>
  <si>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</si>
  <si>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</si>
  <si>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</si>
  <si>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</si>
  <si>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</si>
  <si>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</si>
  <si>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</si>
  <si>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</si>
  <si>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</si>
  <si>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</si>
  <si>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200 ml</t>
  </si>
  <si>
    <t>Sol. Novocaini 0.5%</t>
  </si>
  <si>
    <t>10 ml</t>
  </si>
  <si>
    <t>норма</t>
  </si>
  <si>
    <t xml:space="preserve">ГБУЗ ЯО Областная клиническая больница </t>
  </si>
  <si>
    <t>14.40</t>
  </si>
  <si>
    <t>7 F.</t>
  </si>
  <si>
    <t>150062 Ярославль. Ул. Яковлевская 7 тел: (4852) 58-97-81; 58-92-42</t>
  </si>
  <si>
    <t>КОРОНАРОГРАФИЯ</t>
  </si>
  <si>
    <t>__________</t>
  </si>
  <si>
    <t xml:space="preserve"> 2.4</t>
  </si>
  <si>
    <t>Omnipaque 350</t>
  </si>
  <si>
    <t>6 F.</t>
  </si>
  <si>
    <t xml:space="preserve"> 24.03.2012.10:05</t>
  </si>
  <si>
    <t>Щербаков А.С.</t>
  </si>
  <si>
    <t>Лебедева О.В.</t>
  </si>
  <si>
    <t>Молотков А.В</t>
  </si>
  <si>
    <t>100 ml</t>
  </si>
  <si>
    <t>правый</t>
  </si>
  <si>
    <t xml:space="preserve"> 14:10</t>
  </si>
  <si>
    <t>Розина Р.А.</t>
  </si>
  <si>
    <t>Капралова Е.А.</t>
  </si>
  <si>
    <t>ОКС БПST</t>
  </si>
  <si>
    <t xml:space="preserve">Экстренное ЧКВ 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</si>
  <si>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на границе проксимального и среднего сегмента. Кровоток TIMI 0. ИМА (крупная, диаметром до 3,5 мм) стеноз проксимального сегмента 60%. Кровоток TIMI III. 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ВТК (крупная, диаметром до 3,5 мм) стеноз среднего сегмента 45%.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65%, стенозы среднего сегмента 50% и 65%, критический стеноз дистального сегмента 98%. Кровоток TIMI 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из ЗМЖА в средний и дистальный сегмент МПЖА                                                              Учитывая постоянно рецидивирующий болевой синдром, купируемый наркотическими анальгетиками, ишемические изменения по нижний стенке, а также ангиографическую картину принято решение стентировать симптом связанный стеноз ПКА. Согласие получено. </t>
    </r>
  </si>
  <si>
    <t>СТЕНТИРОВАНИЕ ПКА</t>
  </si>
  <si>
    <t xml:space="preserve"> 08:24</t>
  </si>
  <si>
    <r>
      <t xml:space="preserve">В  устье правой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Access JR 4.0; 6 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Traverse </t>
    </r>
    <r>
      <rPr>
        <sz val="11"/>
        <color theme="1"/>
        <rFont val="Calibri"/>
        <family val="2"/>
        <charset val="204"/>
        <scheme val="minor"/>
      </rPr>
      <t xml:space="preserve">заведен в дистальное русло ПКА. Выполнена баллонная ангиопластика критического стеноза баллоном </t>
    </r>
    <r>
      <rPr>
        <b/>
        <sz val="11"/>
        <color theme="1"/>
        <rFont val="Calibri"/>
        <family val="2"/>
        <charset val="204"/>
        <scheme val="minor"/>
      </rPr>
      <t>Colubris 2.5-20 мм 10 атм</t>
    </r>
    <r>
      <rPr>
        <sz val="11"/>
        <color theme="1"/>
        <rFont val="Calibri"/>
        <family val="2"/>
        <charset val="204"/>
        <scheme val="minor"/>
      </rPr>
      <t xml:space="preserve">. На контрольной съёмке степень стенозирования до 60%. Далее имплантирован DES стент </t>
    </r>
    <r>
      <rPr>
        <b/>
        <sz val="11"/>
        <color theme="1"/>
        <rFont val="Calibri"/>
        <family val="2"/>
        <charset val="204"/>
        <scheme val="minor"/>
      </rPr>
      <t>Rontis Phoenix Pico 4.0-18</t>
    </r>
    <r>
      <rPr>
        <sz val="11"/>
        <color theme="1"/>
        <rFont val="Calibri"/>
        <family val="2"/>
        <charset val="204"/>
        <scheme val="minor"/>
      </rPr>
      <t xml:space="preserve"> мм с инфляцией 16 атм. На контрольной съёмке стент полностью расправлен, остаточных стенозов нет. Ангиографический результат удовлетворительный. Пациентка переводиться в блок интенсивной терапии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</si>
  <si>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часов. 2) Плавикс 150  мг с 25.03.12 по 26.03.12 1 раз в сутки. С 27.03.12 по 75 мг.  3) Тромбо АСС 100 мг 1 раз в сутки, 4) Клексан по 80 мг (0,8 мл) п/к через каждые 12 часов в течении 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 9) Консультация кардиохирурга   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</si>
</sst>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48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52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 t="s">
        <v>57</v>
      </c>
      <c r="C7" s="79" t="s">
        <v>63</v>
      </c>
      <c r="D7" s="22"/>
      <c r="E7" s="22"/>
      <c r="F7" s="22"/>
      <c r="G7" s="121" t="s">
        <v>4</v>
      </c>
      <c r="H7" s="122"/>
      <c r="I7" s="103" t="s">
        <v>58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64</v>
      </c>
      <c r="C8" s="126"/>
      <c r="D8" s="22"/>
      <c r="E8" s="22"/>
      <c r="F8" s="22"/>
      <c r="G8" s="111" t="s">
        <v>5</v>
      </c>
      <c r="H8" s="112"/>
      <c r="I8" s="105" t="s">
        <v>59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19577</v>
      </c>
      <c r="C9" s="110"/>
      <c r="D9" s="22"/>
      <c r="E9" s="22"/>
      <c r="F9" s="22"/>
      <c r="G9" s="111" t="s">
        <v>6</v>
      </c>
      <c r="H9" s="112"/>
      <c r="I9" s="105" t="s">
        <v>60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66</v>
      </c>
      <c r="C10" s="108"/>
      <c r="D10" s="22"/>
      <c r="E10" s="22"/>
      <c r="F10" s="22"/>
      <c r="G10" s="111" t="s">
        <v>7</v>
      </c>
      <c r="H10" s="112"/>
      <c r="I10" s="105" t="s">
        <v>65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>
        <v>2089</v>
      </c>
      <c r="C11" s="85">
        <v>35</v>
      </c>
      <c r="D11" s="25"/>
      <c r="E11" s="23"/>
      <c r="F11" s="23"/>
      <c r="G11" s="111" t="s">
        <v>8</v>
      </c>
      <c r="H11" s="112"/>
      <c r="I11" s="105" t="s">
        <v>53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45</v>
      </c>
      <c r="D13" s="130"/>
      <c r="E13" s="52" t="s">
        <v>46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56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55</v>
      </c>
      <c r="C24" s="124"/>
      <c r="D24" s="13" t="s">
        <v>61</v>
      </c>
      <c r="E24" s="117" t="s">
        <v>32</v>
      </c>
      <c r="F24" s="117"/>
      <c r="G24" s="14"/>
      <c r="H24" s="117" t="s">
        <v>20</v>
      </c>
      <c r="I24" s="117"/>
      <c r="J24" s="15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62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47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68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67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4" workbookViewId="0">
      <selection activeCell="B20" sqref="B20:C20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27</v>
      </c>
      <c r="B1" s="177"/>
      <c r="C1" s="177"/>
      <c r="D1" s="177"/>
      <c r="E1" s="177"/>
      <c r="F1" s="177"/>
      <c r="G1" s="177"/>
      <c r="H1" s="177"/>
      <c r="I1" s="177"/>
      <c r="J1" s="178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79" t="s">
        <v>28</v>
      </c>
      <c r="B2" s="180"/>
      <c r="C2" s="180"/>
      <c r="D2" s="180"/>
      <c r="E2" s="180"/>
      <c r="F2" s="180"/>
      <c r="G2" s="180"/>
      <c r="H2" s="180"/>
      <c r="I2" s="180"/>
      <c r="J2" s="181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2" t="s">
        <v>29</v>
      </c>
      <c r="B3" s="180"/>
      <c r="C3" s="180"/>
      <c r="D3" s="180"/>
      <c r="E3" s="180"/>
      <c r="F3" s="180"/>
      <c r="G3" s="180"/>
      <c r="H3" s="180"/>
      <c r="I3" s="180"/>
      <c r="J3" s="181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3" t="s">
        <v>31</v>
      </c>
      <c r="B4" s="180"/>
      <c r="C4" s="180"/>
      <c r="D4" s="180"/>
      <c r="E4" s="180"/>
      <c r="F4" s="180"/>
      <c r="G4" s="180"/>
      <c r="H4" s="180"/>
      <c r="I4" s="180"/>
      <c r="J4" s="181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4" t="s">
        <v>69</v>
      </c>
      <c r="B5" s="185"/>
      <c r="C5" s="185"/>
      <c r="D5" s="185"/>
      <c r="E5" s="185"/>
      <c r="F5" s="185"/>
      <c r="G5" s="185"/>
      <c r="H5" s="185"/>
      <c r="I5" s="185"/>
      <c r="J5" s="186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 t="str">
        <f>'Диагностика КГ'!B7</f>
        <v xml:space="preserve"> 24.03.2012.10:05</v>
      </c>
      <c r="C7" s="79" t="s">
        <v>49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2" t="str">
        <f>'Диагностика КГ'!B8:C8</f>
        <v>Розина Р.А.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Лебедева О.В.</v>
      </c>
      <c r="J8" s="173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8">
        <f>'Диагностика КГ'!B9:C9</f>
        <v>19577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Молотков А.В</v>
      </c>
      <c r="J9" s="173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0" t="str">
        <f>'Диагностика КГ'!B10:C10</f>
        <v>ОКС БПST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Капралова Е.А.</v>
      </c>
      <c r="J10" s="173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>
        <f>ОТДЕЛЕНИЕ</f>
        <v>2089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45</v>
      </c>
      <c r="D13" s="130"/>
      <c r="E13" s="52" t="s">
        <v>46</v>
      </c>
      <c r="F13" s="137" t="s">
        <v>10</v>
      </c>
      <c r="G13" s="138"/>
      <c r="H13" s="138"/>
      <c r="I13" s="205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50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4" t="s">
        <v>55</v>
      </c>
      <c r="C20" s="175"/>
      <c r="D20" s="77" t="s">
        <v>44</v>
      </c>
      <c r="E20" s="117" t="s">
        <v>32</v>
      </c>
      <c r="F20" s="117"/>
      <c r="G20" s="14" t="s">
        <v>70</v>
      </c>
      <c r="H20" s="117" t="s">
        <v>37</v>
      </c>
      <c r="I20" s="117"/>
      <c r="J20" s="15" t="s">
        <v>54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2" t="s">
        <v>40</v>
      </c>
      <c r="F21" s="203"/>
      <c r="G21" s="203"/>
      <c r="H21" s="203"/>
      <c r="I21" s="203"/>
      <c r="J21" s="204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206" t="s">
        <v>71</v>
      </c>
      <c r="F22" s="170"/>
      <c r="G22" s="170"/>
      <c r="H22" s="170"/>
      <c r="I22" s="170"/>
      <c r="J22" s="171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2" t="s">
        <v>41</v>
      </c>
      <c r="B48" s="193"/>
      <c r="C48" s="82"/>
      <c r="D48" s="1"/>
      <c r="E48" s="170"/>
      <c r="F48" s="170"/>
      <c r="G48" s="170"/>
      <c r="H48" s="170"/>
      <c r="I48" s="170"/>
      <c r="J48" s="171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4" t="s">
        <v>72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0" t="s">
        <v>43</v>
      </c>
      <c r="B54" s="191"/>
      <c r="C54" s="191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2012-03-24T13:09:12Z</dcterms:modified>
  <cp:category>Рентгенэндоваскулярные хирурги</cp:category>
</cp:coreProperties>
</file>