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K1" i="1"/>
  <c r="B7" i="2" l="1"/>
  <c r="I11"/>
  <c r="I7"/>
  <c r="C13" l="1"/>
  <c r="I9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<sst xmlns="http://schemas.openxmlformats.org/spreadsheetml/2006/main" count="103" uniqueCount="76">
  <si>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</si>
  <si>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</si>
  <si>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</si>
  <si>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</si>
  <si>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</si>
  <si>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</si>
  <si>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</si>
  <si>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</si>
  <si>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</si>
  <si>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</si>
  <si>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</si>
  <si>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</si>
  <si>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</si>
  <si>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</si>
  <si>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</si>
  <si>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</si>
  <si>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</si>
  <si>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</si>
  <si>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</si>
  <si>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</si>
  <si>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</si>
  <si>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</si>
  <si>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</si>
  <si>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</si>
  <si>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</si>
  <si>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</si>
  <si>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</si>
  <si>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</si>
  <si>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</si>
  <si>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</si>
  <si>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</si>
  <si>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</si>
  <si>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</si>
  <si>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</si>
  <si>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</si>
  <si>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</si>
  <si>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</si>
  <si>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</si>
  <si>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</si>
  <si>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</si>
  <si>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</si>
  <si>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</si>
  <si>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</si>
  <si>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</si>
  <si>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</si>
  <si>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</si>
  <si>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</si>
  <si>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50 ml</t>
  </si>
  <si>
    <t>__________</t>
  </si>
  <si>
    <t>a. femoralis dex.</t>
  </si>
  <si>
    <t>Родионова С.М.</t>
  </si>
  <si>
    <t>правый</t>
  </si>
  <si>
    <t>Интродъюссер извлечён</t>
  </si>
  <si>
    <t>Власенко В.Г.</t>
  </si>
  <si>
    <t>ОКС ПST</t>
  </si>
  <si>
    <t>Шатунова</t>
  </si>
  <si>
    <t>Ultravist  370</t>
  </si>
  <si>
    <t>200 ml</t>
  </si>
  <si>
    <t>1644.46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</si>
  <si>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</t>
    </r>
    <r>
      <rPr>
        <b/>
        <u/>
        <sz val="11"/>
        <color theme="1"/>
        <rFont val="Times New Roman"/>
        <family val="1"/>
        <charset val="204"/>
      </rPr>
      <t>Плавикс 150 мг. с 04.04 по 05.04. 1 раз в сутки. Далее по 75 мг с 06.04. 1 раз в сутки (стент с лекарственным покрытием)</t>
    </r>
    <r>
      <rPr>
        <sz val="11"/>
        <color theme="1"/>
        <rFont val="Times New Roman"/>
        <family val="1"/>
        <charset val="204"/>
      </rPr>
      <t xml:space="preserve">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кардиохирурга. </t>
    </r>
    <r>
      <rPr>
        <sz val="12"/>
        <color theme="1"/>
        <rFont val="Times New Roman"/>
        <family val="1"/>
        <charset val="204"/>
      </rPr>
      <t xml:space="preserve">
</t>
    </r>
  </si>
  <si>
    <t>Устье ЛКА катетеризировано Access JL 4.0 6 F. Коронарный проводник Asahi Soft заведен в дистальное русло ПМЖА, реканализация не достигнута. По проводнику в  зону предполагаемого стеноза проксимального  сегмента ПМЖА заведен и позиционирован  баллонный катетер Sapphire  2.0-15 мм, дважды  предилятация давлением 8-10 атм. экспозиция 40 сек. На контрольной съемке: достигнута реканализация ПМЖА,определяется стеноз проксимального сегмента 70%. У пациента клиника реперфузионного синдрома.  Далее, по проводнику в  зону  стеноза заведен и позиционирован  стент c лекарственным покрытием Phoenix Pico 3.5-15 мм, имплантация давлением 18 атм. время 40 сек. При контрольной съемке стент полностью расправлен, проходим, резидуального стеноза в зоне стента нет, характер антеградного кровотока TIMI II. Учитывая низкое артериальное давление (85/60 мм.рт.ст) нитраты интракоронарно не водились.  Ангиографический результат удовлетворительный. На момент окончания ЧКВ состояние пациента тяжёлое, стабильное А/Д 90/60 мм.рт.ст, на интраоперационном мониторе ЭКГ эпизоды НБЛНПГ, одиночные экстрасистолы. Пациент переводиться в блок интенсивной терапии для дальнейшего наблюдения и лечения.</t>
  </si>
  <si>
    <t>Реканализация и стентирование ПМЖА</t>
  </si>
  <si>
    <t xml:space="preserve"> 11.49</t>
  </si>
  <si>
    <t xml:space="preserve"> 22.08.1940.</t>
  </si>
  <si>
    <t>БИТ</t>
  </si>
  <si>
    <t>Мешалкина И.В.</t>
  </si>
  <si>
    <t>Шевьёв В.А.</t>
  </si>
  <si>
    <t>Капралова Е.А.</t>
  </si>
  <si>
    <t xml:space="preserve"> 2.4</t>
  </si>
  <si>
    <t xml:space="preserve"> 3.08</t>
  </si>
  <si>
    <t xml:space="preserve"> 04.04.12.</t>
  </si>
  <si>
    <t>a. axillaris dex.</t>
  </si>
  <si>
    <t>стеноз дистального сегмента 70%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</si>
  <si>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. Диффузное поражение на протяжении всей артерии с max. степенью стенозирования: проксимальный 70, средний 90%, дистальный 80%. Кровоток TIMI 2-3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Диффузное поражение на протяжении всей артерии с max. степенью стенозирования: проксимальный 80, средний 90%, дистальный 65%. Кровоток TIMI 3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Диффузное поражение на протяжении всей артерии с max. степенью стенозирования: проксимальный 70, средний 45%, дистальный 85%. Кровоток TIMI 3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нет.                              </t>
    </r>
  </si>
  <si>
    <t>1) Строгий постельный режим. 2) Динамическое наблюдение место пункции. 3) КОНСУЛЬТАЦИЯ КАРДИОХИРУРГА</t>
  </si>
  <si>
    <t xml:space="preserve"> Работнов К.В.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</si>
</sst>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5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28</v>
      </c>
      <c r="C1" s="114"/>
      <c r="D1" s="114"/>
      <c r="E1" s="114"/>
      <c r="F1" s="114"/>
      <c r="G1" s="114"/>
      <c r="H1" s="114"/>
      <c r="I1" s="114"/>
      <c r="J1" s="17"/>
      <c r="K1" s="87" t="e">
        <f>-ё</f>
        <v>#NAME?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29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30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32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33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70</v>
      </c>
      <c r="C7" s="79" t="s">
        <v>62</v>
      </c>
      <c r="D7" s="22"/>
      <c r="E7" s="22"/>
      <c r="F7" s="22"/>
      <c r="G7" s="127" t="s">
        <v>4</v>
      </c>
      <c r="H7" s="128"/>
      <c r="I7" s="147" t="s">
        <v>43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75</v>
      </c>
      <c r="C8" s="119"/>
      <c r="D8" s="22"/>
      <c r="E8" s="22"/>
      <c r="F8" s="22"/>
      <c r="G8" s="129" t="s">
        <v>5</v>
      </c>
      <c r="H8" s="130"/>
      <c r="I8" s="125" t="s">
        <v>65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 t="s">
        <v>63</v>
      </c>
      <c r="C9" s="152"/>
      <c r="D9" s="22"/>
      <c r="E9" s="22"/>
      <c r="F9" s="22"/>
      <c r="G9" s="129" t="s">
        <v>6</v>
      </c>
      <c r="H9" s="130"/>
      <c r="I9" s="125" t="s">
        <v>66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54</v>
      </c>
      <c r="C10" s="150"/>
      <c r="D10" s="22"/>
      <c r="E10" s="22"/>
      <c r="F10" s="22"/>
      <c r="G10" s="129" t="s">
        <v>7</v>
      </c>
      <c r="H10" s="130"/>
      <c r="I10" s="125" t="s">
        <v>67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27</v>
      </c>
      <c r="B11" s="85">
        <v>2364</v>
      </c>
      <c r="C11" s="86" t="s">
        <v>64</v>
      </c>
      <c r="D11" s="25"/>
      <c r="E11" s="23"/>
      <c r="F11" s="23"/>
      <c r="G11" s="129" t="s">
        <v>8</v>
      </c>
      <c r="H11" s="130"/>
      <c r="I11" s="125" t="s">
        <v>48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42</v>
      </c>
      <c r="D13" s="121"/>
      <c r="E13" s="52" t="s">
        <v>11</v>
      </c>
      <c r="F13" s="94" t="s">
        <v>10</v>
      </c>
      <c r="G13" s="95"/>
      <c r="H13" s="95"/>
      <c r="I13" s="92" t="s">
        <v>71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31</v>
      </c>
      <c r="B14" s="90"/>
      <c r="C14" s="103"/>
      <c r="D14" s="53" t="s">
        <v>35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17</v>
      </c>
      <c r="C19" s="97"/>
      <c r="D19" s="97"/>
      <c r="E19" s="98"/>
      <c r="F19" s="96" t="s">
        <v>18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19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5" t="s">
        <v>56</v>
      </c>
      <c r="C24" s="116"/>
      <c r="D24" s="13" t="s">
        <v>47</v>
      </c>
      <c r="E24" s="117" t="s">
        <v>34</v>
      </c>
      <c r="F24" s="117"/>
      <c r="G24" s="14" t="s">
        <v>69</v>
      </c>
      <c r="H24" s="117" t="s">
        <v>21</v>
      </c>
      <c r="I24" s="117"/>
      <c r="J24" s="204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23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24</v>
      </c>
      <c r="F26" s="105"/>
      <c r="G26" s="105"/>
      <c r="H26" s="106" t="s">
        <v>51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25</v>
      </c>
      <c r="F27" s="110"/>
      <c r="G27" s="111" t="s">
        <v>72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73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44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74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52</v>
      </c>
      <c r="B54" s="89"/>
      <c r="C54" s="89"/>
      <c r="D54" s="45"/>
      <c r="E54" s="45"/>
      <c r="F54" s="45"/>
      <c r="G54" s="45"/>
      <c r="H54" s="90" t="s">
        <v>26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С.Л.,Кесарева,Цыбин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28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29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30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32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61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 t="str">
        <f>'Диагностика КГ'!B7</f>
        <v xml:space="preserve"> 04.04.12.</v>
      </c>
      <c r="C7" s="79">
        <v>0.86111111111111116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">
        <v>53</v>
      </c>
      <c r="C8" s="182"/>
      <c r="D8" s="22"/>
      <c r="E8" s="22"/>
      <c r="F8" s="22"/>
      <c r="G8" s="129" t="s">
        <v>5</v>
      </c>
      <c r="H8" s="130"/>
      <c r="I8" s="167" t="s">
        <v>50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 t="str">
        <f>'Диагностика КГ'!B9:C9</f>
        <v xml:space="preserve"> 22.08.1940.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Шевьёв В.А.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ПST</v>
      </c>
      <c r="C10" s="170"/>
      <c r="D10" s="22"/>
      <c r="E10" s="22"/>
      <c r="F10" s="22"/>
      <c r="G10" s="129" t="s">
        <v>7</v>
      </c>
      <c r="H10" s="130"/>
      <c r="I10" s="167" t="s">
        <v>55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27</v>
      </c>
      <c r="B11" s="76">
        <f>ОТДЕЛЕНИЕ</f>
        <v>2364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11</v>
      </c>
      <c r="F13" s="94" t="s">
        <v>10</v>
      </c>
      <c r="G13" s="95"/>
      <c r="H13" s="95"/>
      <c r="I13" s="92" t="s">
        <v>49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31</v>
      </c>
      <c r="B14" s="90"/>
      <c r="C14" s="103"/>
      <c r="D14" s="53" t="s">
        <v>35</v>
      </c>
      <c r="E14" s="183" t="s">
        <v>36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37</v>
      </c>
      <c r="C15" s="187"/>
      <c r="D15" s="187"/>
      <c r="E15" s="190"/>
      <c r="F15" s="186" t="s">
        <v>38</v>
      </c>
      <c r="G15" s="190"/>
      <c r="H15" s="186" t="s">
        <v>39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19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20</v>
      </c>
      <c r="B20" s="197" t="s">
        <v>56</v>
      </c>
      <c r="C20" s="198"/>
      <c r="D20" s="77" t="s">
        <v>57</v>
      </c>
      <c r="E20" s="117" t="s">
        <v>34</v>
      </c>
      <c r="F20" s="117"/>
      <c r="G20" s="14">
        <v>0.5083333333333333</v>
      </c>
      <c r="H20" s="117" t="s">
        <v>40</v>
      </c>
      <c r="I20" s="117"/>
      <c r="J20" s="15" t="s">
        <v>58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45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5" t="s">
        <v>60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46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59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52</v>
      </c>
      <c r="B54" s="158"/>
      <c r="C54" s="158"/>
      <c r="D54" s="83"/>
      <c r="E54" s="83"/>
      <c r="F54" s="83"/>
      <c r="G54" s="90" t="s">
        <v>26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C13 B9:B11 I9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2012-04-04T14:42:46Z</cp:lastPrinted>
  <dcterms:created xsi:type="dcterms:W3CDTF">2006-09-16T00:00:00Z</dcterms:created>
  <dcterms:modified xsi:type="dcterms:W3CDTF">2012-04-04T14:42:50Z</dcterms:modified>
  <cp:category>Рентгенэндоваскулярные хирурги</cp:category>
</cp:coreProperties>
</file>