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<sst xmlns="http://schemas.openxmlformats.org/spreadsheetml/2006/main" count="102" uniqueCount="75">
  <si>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</si>
  <si>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</si>
  <si>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</si>
  <si>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</si>
  <si>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</si>
  <si>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</si>
  <si>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</si>
  <si>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</si>
  <si>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</si>
  <si>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</si>
  <si>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</si>
  <si>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</si>
  <si>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</si>
  <si>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</si>
  <si>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</si>
  <si>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</si>
  <si>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</si>
  <si>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</si>
  <si>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</si>
  <si>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</si>
  <si>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</si>
  <si>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</si>
  <si>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</si>
  <si>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</si>
  <si>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</si>
  <si>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</si>
  <si>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</si>
  <si>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</si>
  <si>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</si>
  <si>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</si>
  <si>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</si>
  <si>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</si>
  <si>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</si>
  <si>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</si>
  <si>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</si>
  <si>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</si>
  <si>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</si>
  <si>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</si>
  <si>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</si>
  <si>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</si>
  <si>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</si>
  <si>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</si>
  <si>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</si>
  <si>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</si>
  <si>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</si>
  <si>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200 ml</t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</si>
  <si>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</si>
  <si>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</si>
  <si>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СТЕНТИРОВАНИЕ ОА</t>
  </si>
  <si>
    <t>2.4 мЗв</t>
  </si>
  <si>
    <t>Норма.</t>
  </si>
  <si>
    <t xml:space="preserve"> 2.4.</t>
  </si>
  <si>
    <r>
      <t xml:space="preserve">          В  устье левой коронарной артерии установлен проводниковый катетер J</t>
    </r>
    <r>
      <rPr>
        <sz val="10"/>
        <rFont val="Calibri"/>
        <family val="2"/>
        <charset val="204"/>
        <scheme val="minor"/>
      </rPr>
      <t>L 4.0;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LIGHT  заведен в средний сегмент  ПМЖА.    По проводнику  в зону  стеноза среднего сегмента ПМЖА заведен и позиционирован  стент AmazoniaCrocco  3.5-24 мм, имплантация давлением 10 атм. время 20 сек. На  контрольных съёмках стент полностью расправлен, проходим, резидуального стеноза в зоне стента нет, характер антеградного кровотока TIMI-III.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наблюдения и лечения. </t>
    </r>
  </si>
  <si>
    <t>TIG</t>
  </si>
  <si>
    <t>14.30.</t>
  </si>
  <si>
    <t>Ultravist  370</t>
  </si>
  <si>
    <t xml:space="preserve"> 03.07.12.</t>
  </si>
  <si>
    <t>Щербаков А.С.</t>
  </si>
  <si>
    <t>Родионова С.М.</t>
  </si>
  <si>
    <t>БИТ</t>
  </si>
  <si>
    <t xml:space="preserve"> Бугайчук И.В.</t>
  </si>
  <si>
    <t xml:space="preserve"> 20.10.1958</t>
  </si>
  <si>
    <t xml:space="preserve"> 18.02</t>
  </si>
  <si>
    <t>Коронарография. ЧКВ Спасения</t>
  </si>
  <si>
    <t xml:space="preserve"> 17:00</t>
  </si>
  <si>
    <t>ОКС БПST</t>
  </si>
  <si>
    <t>Черткова О.Н.</t>
  </si>
  <si>
    <t>Ермолин М.В.</t>
  </si>
  <si>
    <t>Цветкова М.В.</t>
  </si>
  <si>
    <t>250 ml</t>
  </si>
  <si>
    <t>правый</t>
  </si>
  <si>
    <t>1) Спасательное ЧКВ: реваскуляризация ПКА, открытие хронической окклюзии в ПМЖА.</t>
  </si>
  <si>
    <r>
      <rPr>
        <b/>
        <sz val="10"/>
        <color theme="1"/>
        <rFont val="Times New Roman"/>
        <family val="1"/>
        <charset val="204"/>
      </rPr>
      <t>Перед исследованием состояние крайне тяжёлое, выраженный болевой синдром,  АД 85-90/65 мм, кашел, по монитору элевация ST по нижней стенке.  Бассейн ПМЖА:</t>
    </r>
    <r>
      <rPr>
        <sz val="10"/>
        <color theme="1"/>
        <rFont val="Times New Roman"/>
        <family val="1"/>
        <charset val="204"/>
      </rPr>
      <t xml:space="preserve">  стеноз проксимального сегмента 65%, хроническая тотальная окклюзия среднего сегмента. Кровоток по артерии TIMI 0.
</t>
    </r>
    <r>
      <rPr>
        <b/>
        <sz val="10"/>
        <color theme="1"/>
        <rFont val="Times New Roman"/>
        <family val="1"/>
        <charset val="204"/>
      </rPr>
      <t>Бассейн ОА:</t>
    </r>
    <r>
      <rPr>
        <sz val="10"/>
        <color theme="1"/>
        <rFont val="Times New Roman"/>
        <family val="1"/>
        <charset val="204"/>
      </rPr>
      <t xml:space="preserve">   диаметр артерии до 2.2 мм, без гемодинамических значимых стенозов.  Кровоток по артерии TIMI III
</t>
    </r>
    <r>
      <rPr>
        <b/>
        <sz val="10"/>
        <color theme="1"/>
        <rFont val="Times New Roman"/>
        <family val="1"/>
        <charset val="204"/>
      </rPr>
      <t>Бассейн ПКА:</t>
    </r>
    <r>
      <rPr>
        <sz val="10"/>
        <color theme="1"/>
        <rFont val="Times New Roman"/>
        <family val="1"/>
        <charset val="204"/>
      </rPr>
      <t xml:space="preserve">  Существеннное диффузное поражение артерии на всём протяжении с множественными стенозами: проксимального 80%, 80%, 75%, среднего 75%, 90%, на границе среднего и дистального 90%, дистальное русло спазмировано, кровоток по дистальным сегментам ЗМЖА и ЗБА TIMI I-II, объёктивно оценить не представляет возможным.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 xml:space="preserve"> умеренные коллатерали из конусной ветви проксимального сегмента ПКА в средний сег, из ВОК в дистальный сегмент ПМЖА. Т.О правая коронарная артерии является единственным источником васкуляризации миокарда (правый тип кровотока + ПКА - артерия донор для ПМЖА)              С учётом ангиографической картины и клиники КШ принято решение о выполнении реваскуляризации миокарда в бассейне ПМЖА И ПКА. При выполнении КАГи ЧКВ прогрессирующая клиника КШ, отёк легких, резкое ослабление сократительной функции миокарда, кровоток по всем бассейнам TIMI I-II. Хроническую окклюзию ПМЖА пройти не удалось. Интракоконарный проводник заведен в дистальное русло ПКА, даны нитраты, удалось оценить характер дистального русла - диффузное поражение с диаметром до 1 мм; с учётом данной ангиографической картины, ПК артерия не стентабельна. Далее см. протокол анестезиолога. </t>
    </r>
  </si>
  <si>
    <t>5 ml</t>
  </si>
  <si>
    <t>Sol. lidocaini 2%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</si>
</sst>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/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28</v>
      </c>
      <c r="C1" s="116"/>
      <c r="D1" s="116"/>
      <c r="E1" s="116"/>
      <c r="F1" s="116"/>
      <c r="G1" s="116"/>
      <c r="H1" s="116"/>
      <c r="I1" s="116"/>
      <c r="J1" s="17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>
      <c r="A2" s="18"/>
      <c r="B2" s="19"/>
      <c r="C2" s="124" t="s">
        <v>29</v>
      </c>
      <c r="D2" s="125"/>
      <c r="E2" s="125"/>
      <c r="F2" s="125"/>
      <c r="G2" s="125"/>
      <c r="H2" s="125"/>
      <c r="I2" s="19"/>
      <c r="J2" s="20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>
      <c r="A3" s="18"/>
      <c r="B3" s="139" t="s">
        <v>30</v>
      </c>
      <c r="C3" s="140"/>
      <c r="D3" s="140"/>
      <c r="E3" s="140"/>
      <c r="F3" s="140"/>
      <c r="G3" s="140"/>
      <c r="H3" s="140"/>
      <c r="I3" s="140"/>
      <c r="J3" s="20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>
      <c r="A4" s="18"/>
      <c r="B4" s="126" t="s">
        <v>32</v>
      </c>
      <c r="C4" s="126"/>
      <c r="D4" s="126"/>
      <c r="E4" s="126"/>
      <c r="F4" s="126"/>
      <c r="G4" s="126"/>
      <c r="H4" s="126"/>
      <c r="I4" s="126"/>
      <c r="J4" s="20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>
      <c r="A5" s="18"/>
      <c r="B5" s="147" t="s">
        <v>63</v>
      </c>
      <c r="C5" s="148"/>
      <c r="D5" s="148"/>
      <c r="E5" s="148"/>
      <c r="F5" s="148"/>
      <c r="G5" s="148"/>
      <c r="H5" s="148"/>
      <c r="I5" s="148"/>
      <c r="J5" s="20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>
      <c r="A7" s="49" t="s">
        <v>0</v>
      </c>
      <c r="B7" s="2" t="s">
        <v>56</v>
      </c>
      <c r="C7" s="79" t="s">
        <v>64</v>
      </c>
      <c r="D7" s="22"/>
      <c r="E7" s="22"/>
      <c r="F7" s="22"/>
      <c r="G7" s="129" t="s">
        <v>4</v>
      </c>
      <c r="H7" s="130"/>
      <c r="I7" s="149" t="s">
        <v>57</v>
      </c>
      <c r="J7" s="150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>
      <c r="A8" s="50" t="s">
        <v>3</v>
      </c>
      <c r="B8" s="120" t="s">
        <v>60</v>
      </c>
      <c r="C8" s="121"/>
      <c r="D8" s="22"/>
      <c r="E8" s="22"/>
      <c r="F8" s="22"/>
      <c r="G8" s="131" t="s">
        <v>5</v>
      </c>
      <c r="H8" s="132"/>
      <c r="I8" s="127" t="s">
        <v>58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>
      <c r="A9" s="51" t="s">
        <v>1</v>
      </c>
      <c r="B9" s="153" t="s">
        <v>61</v>
      </c>
      <c r="C9" s="154"/>
      <c r="D9" s="22"/>
      <c r="E9" s="22"/>
      <c r="F9" s="22"/>
      <c r="G9" s="131" t="s">
        <v>6</v>
      </c>
      <c r="H9" s="132"/>
      <c r="I9" s="127" t="s">
        <v>67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>
      <c r="A10" s="49" t="s">
        <v>2</v>
      </c>
      <c r="B10" s="151" t="s">
        <v>65</v>
      </c>
      <c r="C10" s="152"/>
      <c r="D10" s="22"/>
      <c r="E10" s="22"/>
      <c r="F10" s="22"/>
      <c r="G10" s="131" t="s">
        <v>7</v>
      </c>
      <c r="H10" s="132"/>
      <c r="I10" s="127" t="s">
        <v>68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>
      <c r="A11" s="49" t="s">
        <v>27</v>
      </c>
      <c r="B11" s="85">
        <v>4564</v>
      </c>
      <c r="C11" s="88" t="s">
        <v>59</v>
      </c>
      <c r="D11" s="25"/>
      <c r="E11" s="23"/>
      <c r="F11" s="23"/>
      <c r="G11" s="131" t="s">
        <v>8</v>
      </c>
      <c r="H11" s="132"/>
      <c r="I11" s="127" t="s">
        <v>66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>
      <c r="A13" s="104" t="s">
        <v>9</v>
      </c>
      <c r="B13" s="93"/>
      <c r="C13" s="122" t="s">
        <v>74</v>
      </c>
      <c r="D13" s="123"/>
      <c r="E13" s="52" t="s">
        <v>73</v>
      </c>
      <c r="F13" s="96" t="s">
        <v>10</v>
      </c>
      <c r="G13" s="97"/>
      <c r="H13" s="97"/>
      <c r="I13" s="94" t="s">
        <v>44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>
      <c r="A14" s="104" t="s">
        <v>31</v>
      </c>
      <c r="B14" s="92"/>
      <c r="C14" s="105"/>
      <c r="D14" s="53" t="s">
        <v>34</v>
      </c>
      <c r="E14" s="96" t="s">
        <v>12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>
      <c r="A18" s="102" t="s">
        <v>13</v>
      </c>
      <c r="B18" s="103"/>
      <c r="C18" s="103"/>
      <c r="D18" s="103"/>
      <c r="E18" s="103"/>
      <c r="F18" s="103"/>
      <c r="G18" s="29"/>
      <c r="H18" s="22"/>
      <c r="I18" s="22"/>
      <c r="J18" s="2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>
      <c r="A19" s="5"/>
      <c r="B19" s="98" t="s">
        <v>17</v>
      </c>
      <c r="C19" s="99"/>
      <c r="D19" s="99"/>
      <c r="E19" s="100"/>
      <c r="F19" s="98" t="s">
        <v>18</v>
      </c>
      <c r="G19" s="101"/>
      <c r="H19" s="22"/>
      <c r="I19" s="6"/>
      <c r="J19" s="7">
        <v>100</v>
      </c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7" t="s">
        <v>53</v>
      </c>
      <c r="J21" s="2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>
      <c r="A22" s="155" t="s">
        <v>19</v>
      </c>
      <c r="B22" s="156"/>
      <c r="C22" s="37"/>
      <c r="D22" s="37"/>
      <c r="E22" s="37"/>
      <c r="F22" s="37"/>
      <c r="G22" s="37"/>
      <c r="H22" s="37"/>
      <c r="I22" s="37"/>
      <c r="J22" s="38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>
      <c r="A24" s="54" t="s">
        <v>20</v>
      </c>
      <c r="B24" s="117" t="s">
        <v>55</v>
      </c>
      <c r="C24" s="118"/>
      <c r="D24" s="13" t="s">
        <v>69</v>
      </c>
      <c r="E24" s="119" t="s">
        <v>33</v>
      </c>
      <c r="F24" s="119"/>
      <c r="G24" s="14">
        <v>0.72916666666666663</v>
      </c>
      <c r="H24" s="119" t="s">
        <v>21</v>
      </c>
      <c r="I24" s="119"/>
      <c r="J24" s="86" t="s">
        <v>49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>
      <c r="A25" s="141" t="s">
        <v>23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>
      <c r="A26" s="26"/>
      <c r="B26" s="22"/>
      <c r="C26" s="22"/>
      <c r="D26" s="22"/>
      <c r="E26" s="107" t="s">
        <v>24</v>
      </c>
      <c r="F26" s="107"/>
      <c r="G26" s="107"/>
      <c r="H26" s="108" t="s">
        <v>70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>
      <c r="A27" s="26"/>
      <c r="B27" s="22"/>
      <c r="C27" s="22"/>
      <c r="D27" s="22"/>
      <c r="E27" s="111" t="s">
        <v>25</v>
      </c>
      <c r="F27" s="112"/>
      <c r="G27" s="113" t="s">
        <v>50</v>
      </c>
      <c r="H27" s="113"/>
      <c r="I27" s="113"/>
      <c r="J27" s="114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>
      <c r="A28" s="26"/>
      <c r="B28" s="22"/>
      <c r="C28" s="22"/>
      <c r="D28" s="22"/>
      <c r="E28" s="144" t="s">
        <v>72</v>
      </c>
      <c r="F28" s="145"/>
      <c r="G28" s="145"/>
      <c r="H28" s="145"/>
      <c r="I28" s="145"/>
      <c r="J28" s="146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>
      <c r="A37" s="40" t="s">
        <v>14</v>
      </c>
      <c r="B37" s="41"/>
      <c r="C37" s="41"/>
      <c r="D37" s="41"/>
      <c r="E37" s="145"/>
      <c r="F37" s="145"/>
      <c r="G37" s="145"/>
      <c r="H37" s="145"/>
      <c r="I37" s="145"/>
      <c r="J37" s="146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>
      <c r="A39" s="43" t="s">
        <v>22</v>
      </c>
      <c r="B39" s="44"/>
      <c r="C39" s="44"/>
      <c r="D39" s="44"/>
      <c r="E39" s="145"/>
      <c r="F39" s="145"/>
      <c r="G39" s="145"/>
      <c r="H39" s="145"/>
      <c r="I39" s="145"/>
      <c r="J39" s="146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>
      <c r="A51" s="133" t="s">
        <v>41</v>
      </c>
      <c r="B51" s="134"/>
      <c r="C51" s="22"/>
      <c r="D51" s="22"/>
      <c r="E51" s="145"/>
      <c r="F51" s="145"/>
      <c r="G51" s="145"/>
      <c r="H51" s="145"/>
      <c r="I51" s="145"/>
      <c r="J51" s="146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>
      <c r="A52" s="135" t="s">
        <v>71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14.25" customHeight="1">
      <c r="A54" s="90" t="s">
        <v>47</v>
      </c>
      <c r="B54" s="91"/>
      <c r="C54" s="91"/>
      <c r="D54" s="45"/>
      <c r="E54" s="45"/>
      <c r="F54" s="45"/>
      <c r="G54" s="45"/>
      <c r="H54" s="92" t="s">
        <v>26</v>
      </c>
      <c r="I54" s="93"/>
      <c r="J54" s="46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 Ермолин М.В.,"</formula1>
    </dataValidation>
    <dataValidation type="list" allowBlank="1" showInputMessage="1" showErrorMessage="1" sqref="I11:J11">
      <formula1>"Мелека Е.А.,Черткова О.Н."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"Коронарография. ЧКВ Спасение,КОРОНАРОВЕНТРИКУЛОГРАФИЯ,КОРОНАРОГРАФИЯ.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28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29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30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32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48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 t="str">
        <f>'Диагностика КГ'!B7</f>
        <v xml:space="preserve"> 03.07.12.</v>
      </c>
      <c r="C7" s="79" t="s">
        <v>54</v>
      </c>
      <c r="D7" s="22"/>
      <c r="E7" s="22"/>
      <c r="F7" s="22"/>
      <c r="G7" s="129" t="s">
        <v>4</v>
      </c>
      <c r="H7" s="130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9" t="str">
        <f>'Диагностика КГ'!B8:C8</f>
        <v xml:space="preserve"> Бугайчук И.В.</v>
      </c>
      <c r="C8" s="184"/>
      <c r="D8" s="22"/>
      <c r="E8" s="22"/>
      <c r="F8" s="22"/>
      <c r="G8" s="131" t="s">
        <v>5</v>
      </c>
      <c r="H8" s="132"/>
      <c r="I8" s="169" t="str">
        <f>'Диагностика КГ'!I8:J8</f>
        <v>Родионова С.М.</v>
      </c>
      <c r="J8" s="170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7" t="str">
        <f>'Диагностика КГ'!B9:C9</f>
        <v xml:space="preserve"> 20.10.1958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Ермолин М.В.</v>
      </c>
      <c r="J9" s="170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Цветкова М.В.</v>
      </c>
      <c r="J10" s="170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27</v>
      </c>
      <c r="B11" s="76">
        <f>ОТДЕЛЕНИЕ</f>
        <v>4564</v>
      </c>
      <c r="C11" s="76" t="str">
        <f>'Диагностика КГ'!C11</f>
        <v>БИТ</v>
      </c>
      <c r="D11" s="25"/>
      <c r="E11" s="23"/>
      <c r="F11" s="23"/>
      <c r="G11" s="131" t="s">
        <v>8</v>
      </c>
      <c r="H11" s="132"/>
      <c r="I11" s="169" t="str">
        <f>'Диагностика КГ'!I11:J11</f>
        <v>Черткова О.Н.</v>
      </c>
      <c r="J11" s="170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4" t="s">
        <v>9</v>
      </c>
      <c r="B13" s="93"/>
      <c r="C13" s="122" t="str">
        <f>'Диагностика КГ'!C13:D13</f>
        <v>Sol. lidocaini 2%</v>
      </c>
      <c r="D13" s="123"/>
      <c r="E13" s="52" t="s">
        <v>11</v>
      </c>
      <c r="F13" s="96" t="s">
        <v>10</v>
      </c>
      <c r="G13" s="97"/>
      <c r="H13" s="97"/>
      <c r="I13" s="94" t="s">
        <v>44</v>
      </c>
      <c r="J13" s="95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4" t="s">
        <v>31</v>
      </c>
      <c r="B14" s="92"/>
      <c r="C14" s="105"/>
      <c r="D14" s="53" t="s">
        <v>34</v>
      </c>
      <c r="E14" s="185" t="s">
        <v>35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36</v>
      </c>
      <c r="C15" s="189"/>
      <c r="D15" s="189"/>
      <c r="E15" s="192"/>
      <c r="F15" s="188" t="s">
        <v>37</v>
      </c>
      <c r="G15" s="192"/>
      <c r="H15" s="188" t="s">
        <v>38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40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5" t="s">
        <v>19</v>
      </c>
      <c r="B18" s="156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20</v>
      </c>
      <c r="B20" s="200" t="s">
        <v>55</v>
      </c>
      <c r="C20" s="201"/>
      <c r="D20" s="77" t="s">
        <v>45</v>
      </c>
      <c r="E20" s="119" t="s">
        <v>33</v>
      </c>
      <c r="F20" s="119"/>
      <c r="G20" s="14" t="s">
        <v>62</v>
      </c>
      <c r="H20" s="119" t="s">
        <v>39</v>
      </c>
      <c r="I20" s="119"/>
      <c r="J20" s="15" t="s">
        <v>51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3" t="s">
        <v>42</v>
      </c>
      <c r="F21" s="174"/>
      <c r="G21" s="174"/>
      <c r="H21" s="174"/>
      <c r="I21" s="174"/>
      <c r="J21" s="175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 t="s">
        <v>52</v>
      </c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1" t="s">
        <v>43</v>
      </c>
      <c r="B48" s="162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3" t="s">
        <v>46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9" t="s">
        <v>47</v>
      </c>
      <c r="B54" s="160"/>
      <c r="C54" s="160"/>
      <c r="D54" s="83"/>
      <c r="E54" s="83"/>
      <c r="F54" s="83"/>
      <c r="G54" s="92" t="s">
        <v>26</v>
      </c>
      <c r="H54" s="93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2012-03-01T16:40:01Z</cp:lastPrinted>
  <dcterms:created xsi:type="dcterms:W3CDTF">2006-09-16T00:00:00Z</dcterms:created>
  <dcterms:modified xsi:type="dcterms:W3CDTF">2012-07-03T18:48:53Z</dcterms:modified>
  <cp:category>Рентгенэндоваскулярные хирурги</cp:category>
</cp:coreProperties>
</file>