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B7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<sst xmlns="http://schemas.openxmlformats.org/spreadsheetml/2006/main" count="101" uniqueCount="73">
  <si>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</si>
  <si>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</si>
  <si>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</si>
  <si>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</si>
  <si>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</si>
  <si>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</si>
  <si>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</si>
  <si>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</si>
  <si>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</si>
  <si>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</si>
  <si>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</si>
  <si>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</si>
  <si>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</si>
  <si>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</si>
  <si>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</si>
  <si>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</si>
  <si>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</si>
  <si>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</si>
  <si>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</si>
  <si>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</si>
  <si>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</si>
  <si>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</si>
  <si>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</si>
  <si>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</si>
  <si>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</si>
  <si>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</si>
  <si>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</si>
  <si>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</si>
  <si>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</si>
  <si>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</si>
  <si>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</si>
  <si>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</si>
  <si>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</si>
  <si>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</si>
  <si>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</si>
  <si>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</si>
  <si>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</si>
  <si>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</si>
  <si>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</si>
  <si>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</si>
  <si>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</si>
  <si>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</si>
  <si>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</si>
  <si>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</si>
  <si>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</si>
  <si>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</si>
  <si>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</si>
  <si>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</si>
  <si>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</si>
  <si>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</si>
  <si>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</si>
  <si>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</si>
  <si>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</si>
  <si>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5 F.</t>
  </si>
  <si>
    <t>50 ml</t>
  </si>
  <si>
    <t>Judkins 5 F.</t>
  </si>
  <si>
    <t>Стентирование ПМЖА (DES 1)</t>
  </si>
  <si>
    <t>норма</t>
  </si>
  <si>
    <t>Экстренное стентирование ПМЖА.</t>
  </si>
  <si>
    <t>Интродъюссер извлечён</t>
  </si>
  <si>
    <t>Мамедов А.С.</t>
  </si>
  <si>
    <t>ИБС НС</t>
  </si>
  <si>
    <t>Севринова О.В.</t>
  </si>
  <si>
    <t>Молотков А.В</t>
  </si>
  <si>
    <t>Плоскова С.Ю.</t>
  </si>
  <si>
    <t>Молотков</t>
  </si>
  <si>
    <t>правый</t>
  </si>
  <si>
    <t>CD записан.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</si>
  <si>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умеренная ангуляция проксимального сегмента с септальным стенозом 65%, на границе проксимального и среднего сегмента критический стеноз 90%,  70%, аневризматическое расширение в среднем сегменте. TIMI 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выраженная ангуляция  проксимального сегмента, за ангуляцией аневризматическое расширение. Артерия без стенотических изменений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выраженная S - образная деформация проксимального сегмента, выраженное аневризматическое расширение среднего сегмента. Артерия без стенотических изменений TIMI III.                                                         Аневризмоз  КА, критический стеноз ПМЖА.                                  С учетом клиники нестабильной стенокардии, ангиографической картины - критический стеноз проксимального сегмента ПМЖА показано экстренное ЧКВ. Письменное согласие получено. </t>
    </r>
  </si>
  <si>
    <t>926.76 mGy</t>
  </si>
  <si>
    <t>Ultravist  370</t>
  </si>
  <si>
    <t>150 ml</t>
  </si>
  <si>
    <r>
      <t xml:space="preserve">Устье 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4.0 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1/1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ПМЖА. Выполнена ангиопластика  критического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2.0 - 15 мм</t>
    </r>
    <r>
      <rPr>
        <sz val="11"/>
        <color theme="1"/>
        <rFont val="Calibri"/>
        <family val="2"/>
        <charset val="204"/>
        <scheme val="minor"/>
      </rPr>
      <t xml:space="preserve">, давлением 10, 16 атм, экспозиция 25 сек.  Далее позиционирован </t>
    </r>
    <r>
      <rPr>
        <b/>
        <sz val="11"/>
        <color theme="1"/>
        <rFont val="Calibri"/>
        <family val="2"/>
        <charset val="204"/>
        <scheme val="minor"/>
      </rPr>
      <t>DES стент Колибри 3.5 - 23 мм</t>
    </r>
    <r>
      <rPr>
        <sz val="11"/>
        <color theme="1"/>
        <rFont val="Calibri"/>
        <family val="2"/>
        <charset val="204"/>
        <scheme val="minor"/>
      </rPr>
      <t xml:space="preserve"> в зону проксимального с переходом в средний сегмент, имплантация давлением 17 атм, 30 сек. На контрольной съемке стент полностью расправлен, проходим, антеградный кровоток восстановлен TIMI III.  Ангиографический результат  успешный.  Пациент переводиться в блок интенсивной терапии для дальнейшего наблюдения и лечения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</si>
</sst>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left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15" t="s">
        <v>44</v>
      </c>
      <c r="C1" s="116"/>
      <c r="D1" s="116"/>
      <c r="E1" s="116"/>
      <c r="F1" s="116"/>
      <c r="G1" s="116"/>
      <c r="H1" s="116"/>
      <c r="I1" s="116"/>
      <c r="J1" s="16"/>
      <c r="K1" s="88" t="s">
        <v>52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7"/>
      <c r="B2" s="18"/>
      <c r="C2" s="125" t="s">
        <v>27</v>
      </c>
      <c r="D2" s="126"/>
      <c r="E2" s="126"/>
      <c r="F2" s="126"/>
      <c r="G2" s="126"/>
      <c r="H2" s="126"/>
      <c r="I2" s="18"/>
      <c r="J2" s="19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7"/>
      <c r="B3" s="140" t="s">
        <v>28</v>
      </c>
      <c r="C3" s="141"/>
      <c r="D3" s="141"/>
      <c r="E3" s="141"/>
      <c r="F3" s="141"/>
      <c r="G3" s="141"/>
      <c r="H3" s="141"/>
      <c r="I3" s="141"/>
      <c r="J3" s="19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7"/>
      <c r="B4" s="127" t="s">
        <v>30</v>
      </c>
      <c r="C4" s="127"/>
      <c r="D4" s="127"/>
      <c r="E4" s="127"/>
      <c r="F4" s="127"/>
      <c r="G4" s="127"/>
      <c r="H4" s="127"/>
      <c r="I4" s="127"/>
      <c r="J4" s="1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7"/>
      <c r="B5" s="148" t="s">
        <v>43</v>
      </c>
      <c r="C5" s="149"/>
      <c r="D5" s="149"/>
      <c r="E5" s="149"/>
      <c r="F5" s="149"/>
      <c r="G5" s="149"/>
      <c r="H5" s="149"/>
      <c r="I5" s="149"/>
      <c r="J5" s="19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8" t="s">
        <v>0</v>
      </c>
      <c r="B7" s="86">
        <v>41601</v>
      </c>
      <c r="C7" s="77">
        <v>0.5</v>
      </c>
      <c r="D7" s="21"/>
      <c r="E7" s="21"/>
      <c r="F7" s="21"/>
      <c r="G7" s="130" t="s">
        <v>4</v>
      </c>
      <c r="H7" s="131"/>
      <c r="I7" s="150" t="s">
        <v>50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49" t="s">
        <v>3</v>
      </c>
      <c r="B8" s="122" t="s">
        <v>60</v>
      </c>
      <c r="C8" s="123"/>
      <c r="D8" s="124"/>
      <c r="E8" s="21"/>
      <c r="F8" s="21"/>
      <c r="G8" s="132" t="s">
        <v>5</v>
      </c>
      <c r="H8" s="133"/>
      <c r="I8" s="128" t="s">
        <v>62</v>
      </c>
      <c r="J8" s="129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0" t="s">
        <v>1</v>
      </c>
      <c r="B9" s="154">
        <v>22543</v>
      </c>
      <c r="C9" s="155"/>
      <c r="D9" s="21"/>
      <c r="E9" s="21"/>
      <c r="F9" s="21"/>
      <c r="G9" s="132" t="s">
        <v>6</v>
      </c>
      <c r="H9" s="133"/>
      <c r="I9" s="128" t="s">
        <v>63</v>
      </c>
      <c r="J9" s="129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8" t="s">
        <v>2</v>
      </c>
      <c r="B10" s="152" t="s">
        <v>61</v>
      </c>
      <c r="C10" s="153"/>
      <c r="D10" s="21"/>
      <c r="E10" s="21"/>
      <c r="F10" s="21"/>
      <c r="G10" s="132" t="s">
        <v>47</v>
      </c>
      <c r="H10" s="133"/>
      <c r="I10" s="128" t="s">
        <v>64</v>
      </c>
      <c r="J10" s="12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8" t="s">
        <v>25</v>
      </c>
      <c r="B11" s="85">
        <v>8374</v>
      </c>
      <c r="C11" s="83">
        <v>35</v>
      </c>
      <c r="D11" s="24"/>
      <c r="E11" s="22"/>
      <c r="F11" s="22"/>
      <c r="G11" s="132" t="s">
        <v>8</v>
      </c>
      <c r="H11" s="133"/>
      <c r="I11" s="128" t="s">
        <v>46</v>
      </c>
      <c r="J11" s="129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2" t="s">
        <v>53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8"/>
      <c r="H18" s="21"/>
      <c r="I18" s="21"/>
      <c r="J18" s="1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4"/>
      <c r="B19" s="97" t="s">
        <v>55</v>
      </c>
      <c r="C19" s="98"/>
      <c r="D19" s="98"/>
      <c r="E19" s="99"/>
      <c r="F19" s="97" t="s">
        <v>16</v>
      </c>
      <c r="G19" s="100"/>
      <c r="H19" s="21"/>
      <c r="I19" s="5"/>
      <c r="J19" s="6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17</v>
      </c>
      <c r="B22" s="157"/>
      <c r="C22" s="36"/>
      <c r="D22" s="36"/>
      <c r="E22" s="36"/>
      <c r="F22" s="36"/>
      <c r="G22" s="36"/>
      <c r="H22" s="36"/>
      <c r="I22" s="36"/>
      <c r="J22" s="37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8"/>
      <c r="D23" s="26"/>
      <c r="E23" s="26"/>
      <c r="F23" s="26"/>
      <c r="G23" s="26"/>
      <c r="H23" s="26"/>
      <c r="I23" s="26"/>
      <c r="J23" s="27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3" t="s">
        <v>18</v>
      </c>
      <c r="B24" s="117" t="s">
        <v>70</v>
      </c>
      <c r="C24" s="118"/>
      <c r="D24" s="12" t="s">
        <v>54</v>
      </c>
      <c r="E24" s="119" t="s">
        <v>31</v>
      </c>
      <c r="F24" s="119"/>
      <c r="G24" s="13">
        <v>0</v>
      </c>
      <c r="H24" s="119" t="s">
        <v>19</v>
      </c>
      <c r="I24" s="119"/>
      <c r="J24" s="14">
        <v>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21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5"/>
      <c r="B26" s="21"/>
      <c r="C26" s="21"/>
      <c r="D26" s="21"/>
      <c r="E26" s="106" t="s">
        <v>22</v>
      </c>
      <c r="F26" s="106"/>
      <c r="G26" s="106"/>
      <c r="H26" s="107" t="s">
        <v>66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5"/>
      <c r="B27" s="21"/>
      <c r="C27" s="21"/>
      <c r="D27" s="21"/>
      <c r="E27" s="110" t="s">
        <v>23</v>
      </c>
      <c r="F27" s="111"/>
      <c r="G27" s="112" t="s">
        <v>57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5"/>
      <c r="B28" s="21"/>
      <c r="C28" s="21"/>
      <c r="D28" s="21"/>
      <c r="E28" s="145" t="s">
        <v>68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5"/>
      <c r="B29" s="21"/>
      <c r="C29" s="21"/>
      <c r="D29" s="21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5"/>
      <c r="B30" s="21"/>
      <c r="C30" s="21"/>
      <c r="D30" s="21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5"/>
      <c r="B31" s="21"/>
      <c r="C31" s="21"/>
      <c r="D31" s="21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5"/>
      <c r="B32" s="21"/>
      <c r="C32" s="21"/>
      <c r="D32" s="21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5"/>
      <c r="B33" s="21"/>
      <c r="C33" s="21"/>
      <c r="D33" s="21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5"/>
      <c r="B34" s="21"/>
      <c r="C34" s="21"/>
      <c r="D34" s="21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5"/>
      <c r="B35" s="21"/>
      <c r="C35" s="21"/>
      <c r="D35" s="21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5"/>
      <c r="B36" s="21"/>
      <c r="C36" s="21"/>
      <c r="D36" s="21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39" t="s">
        <v>13</v>
      </c>
      <c r="B37" s="40"/>
      <c r="C37" s="40"/>
      <c r="D37" s="40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1"/>
      <c r="B38" s="40"/>
      <c r="C38" s="40"/>
      <c r="D38" s="40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2" t="s">
        <v>20</v>
      </c>
      <c r="B39" s="43"/>
      <c r="C39" s="43"/>
      <c r="D39" s="43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2"/>
      <c r="B40" s="43"/>
      <c r="C40" s="43"/>
      <c r="D40" s="43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2"/>
      <c r="B41" s="43"/>
      <c r="C41" s="43"/>
      <c r="D41" s="43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2"/>
      <c r="B42" s="43"/>
      <c r="C42" s="43"/>
      <c r="D42" s="43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2"/>
      <c r="B43" s="43"/>
      <c r="C43" s="43"/>
      <c r="D43" s="43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2"/>
      <c r="B44" s="43"/>
      <c r="C44" s="43"/>
      <c r="D44" s="43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2"/>
      <c r="B45" s="43"/>
      <c r="C45" s="43"/>
      <c r="D45" s="43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2"/>
      <c r="B46" s="43"/>
      <c r="C46" s="43"/>
      <c r="D46" s="43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2"/>
      <c r="B47" s="43"/>
      <c r="C47" s="43"/>
      <c r="D47" s="43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2"/>
      <c r="B48" s="43"/>
      <c r="C48" s="43"/>
      <c r="D48" s="43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1"/>
      <c r="B49" s="40"/>
      <c r="C49" s="40"/>
      <c r="D49" s="40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5"/>
      <c r="B50" s="21"/>
      <c r="C50" s="21"/>
      <c r="D50" s="21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4" t="s">
        <v>37</v>
      </c>
      <c r="B51" s="135"/>
      <c r="C51" s="21"/>
      <c r="D51" s="21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6" t="s">
        <v>58</v>
      </c>
      <c r="B52" s="137"/>
      <c r="C52" s="138"/>
      <c r="D52" s="138"/>
      <c r="E52" s="138"/>
      <c r="F52" s="138"/>
      <c r="G52" s="138"/>
      <c r="H52" s="138"/>
      <c r="I52" s="138"/>
      <c r="J52" s="139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59</v>
      </c>
      <c r="B54" s="90"/>
      <c r="C54" s="90"/>
      <c r="D54" s="84" t="s">
        <v>67</v>
      </c>
      <c r="E54" s="44"/>
      <c r="F54" s="44"/>
      <c r="G54" s="44"/>
      <c r="H54" s="91" t="s">
        <v>24</v>
      </c>
      <c r="I54" s="92"/>
      <c r="J54" s="45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A13:B13"/>
    <mergeCell ref="C13:D13"/>
    <mergeCell ref="B8:D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ПST.КШ,ВПС,ППС"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26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27</v>
      </c>
      <c r="B2" s="179"/>
      <c r="C2" s="179"/>
      <c r="D2" s="179"/>
      <c r="E2" s="179"/>
      <c r="F2" s="179"/>
      <c r="G2" s="179"/>
      <c r="H2" s="179"/>
      <c r="I2" s="179"/>
      <c r="J2" s="180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28</v>
      </c>
      <c r="B3" s="179"/>
      <c r="C3" s="179"/>
      <c r="D3" s="179"/>
      <c r="E3" s="179"/>
      <c r="F3" s="179"/>
      <c r="G3" s="179"/>
      <c r="H3" s="179"/>
      <c r="I3" s="179"/>
      <c r="J3" s="180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8" t="s">
        <v>30</v>
      </c>
      <c r="B4" s="179"/>
      <c r="C4" s="179"/>
      <c r="D4" s="179"/>
      <c r="E4" s="179"/>
      <c r="F4" s="179"/>
      <c r="G4" s="179"/>
      <c r="H4" s="179"/>
      <c r="I4" s="179"/>
      <c r="J4" s="180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1" t="s">
        <v>56</v>
      </c>
      <c r="B5" s="182"/>
      <c r="C5" s="182"/>
      <c r="D5" s="182"/>
      <c r="E5" s="182"/>
      <c r="F5" s="182"/>
      <c r="G5" s="182"/>
      <c r="H5" s="182"/>
      <c r="I5" s="182"/>
      <c r="J5" s="183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8" t="s">
        <v>0</v>
      </c>
      <c r="B7" s="87">
        <f>'Диагностика КГ'!B7</f>
        <v>41601</v>
      </c>
      <c r="C7" s="77">
        <v>0.50347222222222221</v>
      </c>
      <c r="D7" s="21"/>
      <c r="E7" s="21"/>
      <c r="F7" s="21"/>
      <c r="G7" s="130" t="s">
        <v>4</v>
      </c>
      <c r="H7" s="131"/>
      <c r="I7" s="184" t="str">
        <f>'Диагностика КГ'!I7:J7</f>
        <v>Щербаков А.С.</v>
      </c>
      <c r="J7" s="185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49" t="s">
        <v>3</v>
      </c>
      <c r="B8" s="186" t="str">
        <f>'Диагностика КГ'!B8:C8</f>
        <v>Мамедов А.С.</v>
      </c>
      <c r="C8" s="187"/>
      <c r="D8" s="124"/>
      <c r="E8" s="21"/>
      <c r="F8" s="21"/>
      <c r="G8" s="132" t="s">
        <v>5</v>
      </c>
      <c r="H8" s="133"/>
      <c r="I8" s="170" t="s">
        <v>62</v>
      </c>
      <c r="J8" s="171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0" t="s">
        <v>1</v>
      </c>
      <c r="B9" s="168">
        <v>22543</v>
      </c>
      <c r="C9" s="169"/>
      <c r="D9" s="21"/>
      <c r="E9" s="21"/>
      <c r="F9" s="21"/>
      <c r="G9" s="132" t="s">
        <v>6</v>
      </c>
      <c r="H9" s="133"/>
      <c r="I9" s="170" t="s">
        <v>65</v>
      </c>
      <c r="J9" s="171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8" t="s">
        <v>2</v>
      </c>
      <c r="B10" s="172" t="str">
        <f>'Диагностика КГ'!B10:C10</f>
        <v>ИБС НС</v>
      </c>
      <c r="C10" s="173"/>
      <c r="D10" s="21"/>
      <c r="E10" s="21"/>
      <c r="F10" s="21"/>
      <c r="G10" s="132" t="s">
        <v>7</v>
      </c>
      <c r="H10" s="133"/>
      <c r="I10" s="170" t="s">
        <v>64</v>
      </c>
      <c r="J10" s="171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8" t="s">
        <v>25</v>
      </c>
      <c r="B11" s="74">
        <f>ОТДЕЛЕНИЕ</f>
        <v>8374</v>
      </c>
      <c r="C11" s="74">
        <f>'Диагностика КГ'!C11</f>
        <v>35</v>
      </c>
      <c r="D11" s="24"/>
      <c r="E11" s="22"/>
      <c r="F11" s="22"/>
      <c r="G11" s="132" t="s">
        <v>8</v>
      </c>
      <c r="H11" s="133"/>
      <c r="I11" s="170" t="str">
        <f>'Диагностика КГ'!I11:J11</f>
        <v>_________</v>
      </c>
      <c r="J11" s="171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177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2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5"/>
      <c r="B15" s="194" t="s">
        <v>48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6" t="s">
        <v>17</v>
      </c>
      <c r="B18" s="157"/>
      <c r="C18" s="21"/>
      <c r="D18" s="21"/>
      <c r="E18" s="21"/>
      <c r="F18" s="21"/>
      <c r="G18" s="21"/>
      <c r="H18" s="35"/>
      <c r="I18" s="35"/>
      <c r="J18" s="37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8"/>
      <c r="B19" s="159"/>
      <c r="C19" s="57"/>
      <c r="D19" s="57"/>
      <c r="E19" s="57"/>
      <c r="F19" s="57"/>
      <c r="G19" s="57"/>
      <c r="H19" s="57"/>
      <c r="I19" s="57"/>
      <c r="J19" s="68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6" t="s">
        <v>18</v>
      </c>
      <c r="B20" s="202" t="s">
        <v>70</v>
      </c>
      <c r="C20" s="203"/>
      <c r="D20" s="75" t="s">
        <v>71</v>
      </c>
      <c r="E20" s="119" t="s">
        <v>31</v>
      </c>
      <c r="F20" s="119"/>
      <c r="G20" s="13">
        <v>0.47083333333333338</v>
      </c>
      <c r="H20" s="119" t="s">
        <v>35</v>
      </c>
      <c r="I20" s="119"/>
      <c r="J20" s="14" t="s">
        <v>69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1"/>
      <c r="E21" s="174" t="s">
        <v>38</v>
      </c>
      <c r="F21" s="175"/>
      <c r="G21" s="175"/>
      <c r="H21" s="175"/>
      <c r="I21" s="175"/>
      <c r="J21" s="176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2"/>
      <c r="B22" s="1"/>
      <c r="C22" s="1"/>
      <c r="D22" s="1" t="s">
        <v>49</v>
      </c>
      <c r="E22" s="209" t="s">
        <v>72</v>
      </c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2"/>
      <c r="B23" s="1"/>
      <c r="C23" s="1"/>
      <c r="D23" s="73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2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2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2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2"/>
      <c r="B27" s="1"/>
      <c r="C27" s="1"/>
      <c r="D27" s="66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2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2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2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2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2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2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2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2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2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2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2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2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2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2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2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2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2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2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2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2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2" t="s">
        <v>39</v>
      </c>
      <c r="B48" s="163"/>
      <c r="C48" s="80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4" t="s">
        <v>51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0" t="s">
        <v>59</v>
      </c>
      <c r="B54" s="161"/>
      <c r="C54" s="161"/>
      <c r="D54" s="81"/>
      <c r="E54" s="81"/>
      <c r="F54" s="81"/>
      <c r="G54" s="91" t="s">
        <v>24</v>
      </c>
      <c r="H54" s="92"/>
      <c r="I54" s="69"/>
      <c r="J54" s="70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G8:H8"/>
    <mergeCell ref="I8:J8"/>
    <mergeCell ref="B8:D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Л.И.,Поплавкова,Десяткина,Кузнецова,Шатунова,Вьюгина,Плоскова С.Ю.,"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М.В.,Герасимов М.М.,"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2013-11-23T18:14:46Z</cp:lastPrinted>
  <dcterms:created xsi:type="dcterms:W3CDTF">2006-09-16T00:00:00Z</dcterms:created>
  <dcterms:modified xsi:type="dcterms:W3CDTF">2013-11-23T18:26:20Z</dcterms:modified>
  <cp:category>Рентгенэндоваскулярные хирурги</cp:category>
</cp:coreProperties>
</file>