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11" i="2"/>
  <c r="B8"/>
  <c r="I11"/>
  <c r="B7"/>
  <c r="I7"/>
  <c r="C11" l="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<sst xmlns="http://schemas.openxmlformats.org/spreadsheetml/2006/main" count="100" uniqueCount="73">
  <si>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</si>
  <si>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</si>
  <si>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</si>
  <si>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</si>
  <si>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</si>
  <si>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</si>
  <si>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</si>
  <si>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</si>
  <si>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</si>
  <si>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</si>
  <si>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</si>
  <si>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</si>
  <si>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</si>
  <si>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</si>
  <si>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</si>
  <si>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</si>
  <si>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</si>
  <si>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</si>
  <si>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</si>
  <si>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</si>
  <si>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</si>
  <si>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</si>
  <si>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</si>
  <si>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</si>
  <si>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</si>
  <si>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</si>
  <si>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</si>
  <si>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</si>
  <si>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</si>
  <si>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</si>
  <si>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</si>
  <si>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</si>
  <si>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</si>
  <si>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</si>
  <si>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</si>
  <si>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</si>
  <si>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</si>
  <si>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</si>
  <si>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</si>
  <si>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</si>
  <si>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</si>
  <si>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</si>
  <si>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</si>
  <si>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</si>
  <si>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</si>
  <si>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</si>
  <si>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</si>
  <si>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</si>
  <si>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</si>
  <si>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</si>
  <si>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</si>
  <si>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</si>
  <si>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</si>
  <si>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</si>
  <si>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Judkins 5 F.</t>
  </si>
  <si>
    <t>норма</t>
  </si>
  <si>
    <t>Интродъюссер извлечён</t>
  </si>
  <si>
    <t>Севринова О.В.</t>
  </si>
  <si>
    <t>Молотков А.В</t>
  </si>
  <si>
    <t>Плоскова С.Ю.</t>
  </si>
  <si>
    <t>Молотков</t>
  </si>
  <si>
    <t>правый</t>
  </si>
  <si>
    <t>Ultravist  370</t>
  </si>
  <si>
    <t>150 ml</t>
  </si>
  <si>
    <t>ОКС БПST</t>
  </si>
  <si>
    <t>Реканализация и стентирование ОА (BMS 1)</t>
  </si>
  <si>
    <t>1252,53 mGy</t>
  </si>
  <si>
    <t>Хрящев В.А.</t>
  </si>
  <si>
    <t>100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</si>
  <si>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диффузное поражение на всем протяжении со стенозами в проксимальном сегменте 85%, хроническая окклюзия в среднем сегменте. Крупная ДВ со стенозами проксимального сегмента 80%,  среднего сегмента 60%, дистального 50%.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диффузное поражение на всем протяжении со стенозами в проксимальном сегменте 60%, среднего сегмента 70%, дистального 60%.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диффузное поражение на всем протяжении со стенозами в проксимальном сегменте 60%, среднего 75%, множественные стенозы дистального 70%. TIMI III.                        Выраженные коллатерали с ретроградным заполнением из септальных ветвей ЗМЖА в дистальный и средний сегменты ПМЖА </t>
    </r>
  </si>
  <si>
    <t>1) Контроль места пункции 2) Динамическое наблюдение 3) Консультация кардиохирурга.</t>
  </si>
  <si>
    <t>CD не записан</t>
  </si>
  <si>
    <t>a.radialis.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</si>
</sst>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8" t="s">
        <v>44</v>
      </c>
      <c r="C1" s="159"/>
      <c r="D1" s="159"/>
      <c r="E1" s="159"/>
      <c r="F1" s="159"/>
      <c r="G1" s="159"/>
      <c r="H1" s="159"/>
      <c r="I1" s="159"/>
      <c r="J1" s="16"/>
      <c r="K1" s="133" t="s">
        <v>52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7"/>
      <c r="B2" s="18"/>
      <c r="C2" s="119" t="s">
        <v>27</v>
      </c>
      <c r="D2" s="120"/>
      <c r="E2" s="120"/>
      <c r="F2" s="120"/>
      <c r="G2" s="120"/>
      <c r="H2" s="120"/>
      <c r="I2" s="18"/>
      <c r="J2" s="19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7"/>
      <c r="B3" s="94" t="s">
        <v>28</v>
      </c>
      <c r="C3" s="95"/>
      <c r="D3" s="95"/>
      <c r="E3" s="95"/>
      <c r="F3" s="95"/>
      <c r="G3" s="95"/>
      <c r="H3" s="95"/>
      <c r="I3" s="95"/>
      <c r="J3" s="19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7"/>
      <c r="B4" s="121" t="s">
        <v>30</v>
      </c>
      <c r="C4" s="121"/>
      <c r="D4" s="121"/>
      <c r="E4" s="121"/>
      <c r="F4" s="121"/>
      <c r="G4" s="121"/>
      <c r="H4" s="121"/>
      <c r="I4" s="121"/>
      <c r="J4" s="19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7"/>
      <c r="B5" s="102" t="s">
        <v>43</v>
      </c>
      <c r="C5" s="103"/>
      <c r="D5" s="103"/>
      <c r="E5" s="103"/>
      <c r="F5" s="103"/>
      <c r="G5" s="103"/>
      <c r="H5" s="103"/>
      <c r="I5" s="103"/>
      <c r="J5" s="19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8" t="s">
        <v>0</v>
      </c>
      <c r="B7" s="86">
        <v>41601</v>
      </c>
      <c r="C7" s="77">
        <v>0.54166666666666663</v>
      </c>
      <c r="D7" s="21"/>
      <c r="E7" s="21"/>
      <c r="F7" s="21"/>
      <c r="G7" s="122" t="s">
        <v>4</v>
      </c>
      <c r="H7" s="123"/>
      <c r="I7" s="104" t="s">
        <v>50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49" t="s">
        <v>3</v>
      </c>
      <c r="B8" s="130" t="s">
        <v>67</v>
      </c>
      <c r="C8" s="131"/>
      <c r="D8" s="132"/>
      <c r="E8" s="21"/>
      <c r="F8" s="21"/>
      <c r="G8" s="112" t="s">
        <v>5</v>
      </c>
      <c r="H8" s="113"/>
      <c r="I8" s="106" t="s">
        <v>57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0" t="s">
        <v>1</v>
      </c>
      <c r="B9" s="110">
        <v>19529</v>
      </c>
      <c r="C9" s="111"/>
      <c r="D9" s="21"/>
      <c r="E9" s="21"/>
      <c r="F9" s="21"/>
      <c r="G9" s="112" t="s">
        <v>6</v>
      </c>
      <c r="H9" s="113"/>
      <c r="I9" s="106" t="s">
        <v>58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8" t="s">
        <v>2</v>
      </c>
      <c r="B10" s="108" t="s">
        <v>64</v>
      </c>
      <c r="C10" s="109"/>
      <c r="D10" s="21"/>
      <c r="E10" s="21"/>
      <c r="F10" s="21"/>
      <c r="G10" s="112" t="s">
        <v>47</v>
      </c>
      <c r="H10" s="113"/>
      <c r="I10" s="106" t="s">
        <v>59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8" t="s">
        <v>25</v>
      </c>
      <c r="B11" s="85">
        <v>8389</v>
      </c>
      <c r="C11" s="83">
        <v>35</v>
      </c>
      <c r="D11" s="24"/>
      <c r="E11" s="22"/>
      <c r="F11" s="22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137" t="s">
        <v>72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2" t="s">
        <v>53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8"/>
      <c r="H18" s="21"/>
      <c r="I18" s="21"/>
      <c r="J18" s="19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4"/>
      <c r="B19" s="141" t="s">
        <v>54</v>
      </c>
      <c r="C19" s="142"/>
      <c r="D19" s="142"/>
      <c r="E19" s="143"/>
      <c r="F19" s="141" t="s">
        <v>16</v>
      </c>
      <c r="G19" s="144"/>
      <c r="H19" s="21"/>
      <c r="I19" s="5"/>
      <c r="J19" s="6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6"/>
      <c r="D22" s="36"/>
      <c r="E22" s="36"/>
      <c r="F22" s="36"/>
      <c r="G22" s="36"/>
      <c r="H22" s="36"/>
      <c r="I22" s="36"/>
      <c r="J22" s="37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8"/>
      <c r="D23" s="26"/>
      <c r="E23" s="26"/>
      <c r="F23" s="26"/>
      <c r="G23" s="26"/>
      <c r="H23" s="26"/>
      <c r="I23" s="26"/>
      <c r="J23" s="27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3" t="s">
        <v>18</v>
      </c>
      <c r="B24" s="124" t="s">
        <v>62</v>
      </c>
      <c r="C24" s="125"/>
      <c r="D24" s="12" t="s">
        <v>68</v>
      </c>
      <c r="E24" s="118" t="s">
        <v>31</v>
      </c>
      <c r="F24" s="118"/>
      <c r="G24" s="13">
        <v>0.30138888888888887</v>
      </c>
      <c r="H24" s="118" t="s">
        <v>19</v>
      </c>
      <c r="I24" s="118"/>
      <c r="J24" s="14">
        <v>497.95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0" t="s">
        <v>61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5"/>
      <c r="B27" s="21"/>
      <c r="C27" s="21"/>
      <c r="D27" s="21"/>
      <c r="E27" s="153" t="s">
        <v>23</v>
      </c>
      <c r="F27" s="154"/>
      <c r="G27" s="155" t="s">
        <v>55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5"/>
      <c r="B28" s="21"/>
      <c r="C28" s="21"/>
      <c r="D28" s="21"/>
      <c r="E28" s="99" t="s">
        <v>69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5"/>
      <c r="B29" s="21"/>
      <c r="C29" s="21"/>
      <c r="D29" s="21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5"/>
      <c r="B30" s="21"/>
      <c r="C30" s="21"/>
      <c r="D30" s="21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5"/>
      <c r="B31" s="21"/>
      <c r="C31" s="21"/>
      <c r="D31" s="21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5"/>
      <c r="B32" s="21"/>
      <c r="C32" s="21"/>
      <c r="D32" s="21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5"/>
      <c r="B33" s="21"/>
      <c r="C33" s="21"/>
      <c r="D33" s="21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5"/>
      <c r="B34" s="21"/>
      <c r="C34" s="21"/>
      <c r="D34" s="21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5"/>
      <c r="B35" s="21"/>
      <c r="C35" s="21"/>
      <c r="D35" s="21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5"/>
      <c r="B36" s="21"/>
      <c r="C36" s="21"/>
      <c r="D36" s="21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39" t="s">
        <v>13</v>
      </c>
      <c r="B37" s="40"/>
      <c r="C37" s="40"/>
      <c r="D37" s="40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1"/>
      <c r="B38" s="40"/>
      <c r="C38" s="40"/>
      <c r="D38" s="40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2" t="s">
        <v>20</v>
      </c>
      <c r="B39" s="43"/>
      <c r="C39" s="43"/>
      <c r="D39" s="43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2"/>
      <c r="B40" s="43"/>
      <c r="C40" s="43"/>
      <c r="D40" s="43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2"/>
      <c r="B41" s="43"/>
      <c r="C41" s="43"/>
      <c r="D41" s="43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2"/>
      <c r="B42" s="43"/>
      <c r="C42" s="43"/>
      <c r="D42" s="43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2"/>
      <c r="B43" s="43"/>
      <c r="C43" s="43"/>
      <c r="D43" s="43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2"/>
      <c r="B44" s="43"/>
      <c r="C44" s="43"/>
      <c r="D44" s="43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2"/>
      <c r="B45" s="43"/>
      <c r="C45" s="43"/>
      <c r="D45" s="43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2"/>
      <c r="B46" s="43"/>
      <c r="C46" s="43"/>
      <c r="D46" s="43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2"/>
      <c r="B47" s="43"/>
      <c r="C47" s="43"/>
      <c r="D47" s="43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2"/>
      <c r="B48" s="43"/>
      <c r="C48" s="43"/>
      <c r="D48" s="43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1"/>
      <c r="B49" s="40"/>
      <c r="C49" s="40"/>
      <c r="D49" s="40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5"/>
      <c r="B50" s="21"/>
      <c r="C50" s="21"/>
      <c r="D50" s="21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1"/>
      <c r="D51" s="21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70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56</v>
      </c>
      <c r="B54" s="135"/>
      <c r="C54" s="135"/>
      <c r="D54" s="84" t="s">
        <v>71</v>
      </c>
      <c r="E54" s="44"/>
      <c r="F54" s="44"/>
      <c r="G54" s="44"/>
      <c r="H54" s="136" t="s">
        <v>24</v>
      </c>
      <c r="I54" s="127"/>
      <c r="J54" s="45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6" t="s">
        <v>65</v>
      </c>
      <c r="B5" s="187"/>
      <c r="C5" s="187"/>
      <c r="D5" s="187"/>
      <c r="E5" s="187"/>
      <c r="F5" s="187"/>
      <c r="G5" s="187"/>
      <c r="H5" s="187"/>
      <c r="I5" s="187"/>
      <c r="J5" s="18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8" t="s">
        <v>0</v>
      </c>
      <c r="B7" s="87">
        <f>'Диагностика КГ'!B7</f>
        <v>41601</v>
      </c>
      <c r="C7" s="77">
        <v>0.56597222222222221</v>
      </c>
      <c r="D7" s="21"/>
      <c r="E7" s="21"/>
      <c r="F7" s="21"/>
      <c r="G7" s="122" t="s">
        <v>4</v>
      </c>
      <c r="H7" s="123"/>
      <c r="I7" s="189" t="str">
        <f>'Диагностика КГ'!I7:J7</f>
        <v>Щербаков А.С.</v>
      </c>
      <c r="J7" s="190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49" t="s">
        <v>3</v>
      </c>
      <c r="B8" s="191" t="str">
        <f>'Диагностика КГ'!B8:C8</f>
        <v>Хрящев В.А.</v>
      </c>
      <c r="C8" s="192"/>
      <c r="D8" s="132"/>
      <c r="E8" s="21"/>
      <c r="F8" s="21"/>
      <c r="G8" s="112" t="s">
        <v>5</v>
      </c>
      <c r="H8" s="113"/>
      <c r="I8" s="174" t="s">
        <v>57</v>
      </c>
      <c r="J8" s="175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0" t="s">
        <v>1</v>
      </c>
      <c r="B9" s="201">
        <v>18307</v>
      </c>
      <c r="C9" s="202"/>
      <c r="D9" s="21"/>
      <c r="E9" s="21"/>
      <c r="F9" s="21"/>
      <c r="G9" s="112" t="s">
        <v>6</v>
      </c>
      <c r="H9" s="113"/>
      <c r="I9" s="174" t="s">
        <v>60</v>
      </c>
      <c r="J9" s="175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8" t="s">
        <v>2</v>
      </c>
      <c r="B10" s="203" t="str">
        <f>'Диагностика КГ'!B10:C10</f>
        <v>ОКС БПST</v>
      </c>
      <c r="C10" s="204"/>
      <c r="D10" s="21"/>
      <c r="E10" s="21"/>
      <c r="F10" s="21"/>
      <c r="G10" s="112" t="s">
        <v>7</v>
      </c>
      <c r="H10" s="113"/>
      <c r="I10" s="174" t="s">
        <v>59</v>
      </c>
      <c r="J10" s="175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8" t="s">
        <v>25</v>
      </c>
      <c r="B11" s="74">
        <f>ОТДЕЛЕНИЕ</f>
        <v>8389</v>
      </c>
      <c r="C11" s="74">
        <f>'Диагностика КГ'!C11</f>
        <v>35</v>
      </c>
      <c r="D11" s="24"/>
      <c r="E11" s="22"/>
      <c r="F11" s="22"/>
      <c r="G11" s="112" t="s">
        <v>8</v>
      </c>
      <c r="H11" s="113"/>
      <c r="I11" s="174" t="str">
        <f>'Диагностика КГ'!I11:J11</f>
        <v>_________</v>
      </c>
      <c r="J11" s="175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208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2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5"/>
      <c r="B15" s="166" t="s">
        <v>48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1"/>
      <c r="D18" s="21"/>
      <c r="E18" s="21"/>
      <c r="F18" s="21"/>
      <c r="G18" s="21"/>
      <c r="H18" s="35"/>
      <c r="I18" s="35"/>
      <c r="J18" s="37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7"/>
      <c r="D19" s="57"/>
      <c r="E19" s="57"/>
      <c r="F19" s="57"/>
      <c r="G19" s="57"/>
      <c r="H19" s="57"/>
      <c r="I19" s="57"/>
      <c r="J19" s="68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6" t="s">
        <v>18</v>
      </c>
      <c r="B20" s="176" t="s">
        <v>62</v>
      </c>
      <c r="C20" s="177"/>
      <c r="D20" s="75" t="s">
        <v>63</v>
      </c>
      <c r="E20" s="118" t="s">
        <v>31</v>
      </c>
      <c r="F20" s="118"/>
      <c r="G20" s="13">
        <v>0.3666666666666667</v>
      </c>
      <c r="H20" s="118" t="s">
        <v>35</v>
      </c>
      <c r="I20" s="118"/>
      <c r="J20" s="14" t="s">
        <v>66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1"/>
      <c r="E21" s="205" t="s">
        <v>38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2"/>
      <c r="B22" s="1"/>
      <c r="C22" s="1"/>
      <c r="D22" s="1" t="s">
        <v>49</v>
      </c>
      <c r="E22" s="209"/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2"/>
      <c r="B23" s="1"/>
      <c r="C23" s="1"/>
      <c r="D23" s="73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2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2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2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2"/>
      <c r="B27" s="1"/>
      <c r="C27" s="1"/>
      <c r="D27" s="66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2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2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2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2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2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2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2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2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2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2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2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2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2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2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2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2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2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2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2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2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5" t="s">
        <v>39</v>
      </c>
      <c r="B48" s="196"/>
      <c r="C48" s="80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7" t="s">
        <v>51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3" t="s">
        <v>56</v>
      </c>
      <c r="B54" s="194"/>
      <c r="C54" s="194"/>
      <c r="D54" s="81"/>
      <c r="E54" s="81"/>
      <c r="F54" s="81"/>
      <c r="G54" s="136" t="s">
        <v>24</v>
      </c>
      <c r="H54" s="127"/>
      <c r="I54" s="69"/>
      <c r="J54" s="70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Л.И.,Поплавкова,Десяткина,Кузнецова,Шатунова,Вьюгина,Плоскова С.Ю.,"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М.В.,Герасимов М.М.,"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2013-11-24T06:57:27Z</cp:lastPrinted>
  <dcterms:created xsi:type="dcterms:W3CDTF">2006-09-16T00:00:00Z</dcterms:created>
  <dcterms:modified xsi:type="dcterms:W3CDTF">2013-11-24T07:14:39Z</dcterms:modified>
  <cp:category>Рентгенэндоваскулярные хирурги</cp:category>
</cp:coreProperties>
</file>