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<sst xmlns="http://schemas.openxmlformats.org/spreadsheetml/2006/main" count="103" uniqueCount="77">
  <si>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</si>
  <si>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</si>
  <si>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</si>
  <si>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</si>
  <si>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</si>
  <si>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</si>
  <si>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</si>
  <si>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</si>
  <si>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</si>
  <si>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</si>
  <si>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</si>
  <si>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</si>
  <si>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</si>
  <si>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</si>
  <si>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</si>
  <si>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</si>
  <si>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</si>
  <si>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</si>
  <si>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</si>
  <si>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</si>
  <si>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</si>
  <si>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</si>
  <si>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</si>
  <si>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</si>
  <si>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</si>
  <si>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</si>
  <si>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</si>
  <si>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</si>
  <si>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</si>
  <si>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</si>
  <si>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</si>
  <si>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</si>
  <si>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</si>
  <si>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</si>
  <si>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</si>
  <si>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</si>
  <si>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</si>
  <si>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</si>
  <si>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</si>
  <si>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</si>
  <si>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</si>
  <si>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</si>
  <si>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</si>
  <si>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</si>
  <si>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</si>
  <si>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</si>
  <si>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</si>
  <si>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Sol. lidocaini 2%</t>
  </si>
  <si>
    <t>Ultravist  370</t>
  </si>
  <si>
    <t>Judkins 5 F.</t>
  </si>
  <si>
    <t>CD не записан</t>
  </si>
  <si>
    <t>50 ml</t>
  </si>
  <si>
    <t xml:space="preserve"> мГр</t>
  </si>
  <si>
    <t>Щербаков А.С.</t>
  </si>
  <si>
    <t>________</t>
  </si>
  <si>
    <t>1 ml</t>
  </si>
  <si>
    <t>Блохина И.С.</t>
  </si>
  <si>
    <t>правый</t>
  </si>
  <si>
    <t>Прямое стентирование ПКА (BMS1)</t>
  </si>
  <si>
    <t>150 ml</t>
  </si>
  <si>
    <t>Севринова О.В.</t>
  </si>
  <si>
    <t>15:30-16:00</t>
  </si>
  <si>
    <t>16:00:00-17:30</t>
  </si>
  <si>
    <t>a.radialisа et a.femoralis dex.</t>
  </si>
  <si>
    <t>Дынина Ж.В.</t>
  </si>
  <si>
    <t>ОКС БПST</t>
  </si>
  <si>
    <t>Чесноков С.Л.</t>
  </si>
  <si>
    <t>Стентирование ОА</t>
  </si>
  <si>
    <t>П/О ушито аппаратом AngioSeal</t>
  </si>
  <si>
    <t>Контроль места пункции в области правого бедра. Повязку в области л/з сустава снять не ранее чем через 3 ч.</t>
  </si>
  <si>
    <t>a. femoralis dex.</t>
  </si>
  <si>
    <t>10 ml</t>
  </si>
  <si>
    <t>Sol. Novocaini 0.5%</t>
  </si>
  <si>
    <r>
      <t xml:space="preserve">Селективная катетеризация устья ЛКА проводниковывм катетером </t>
    </r>
    <r>
      <rPr>
        <b/>
        <sz val="10"/>
        <color theme="1"/>
        <rFont val="Calibri"/>
        <family val="2"/>
        <charset val="204"/>
        <scheme val="minor"/>
      </rPr>
      <t>Boston Scientific RunWay 3.5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Boston Scientific ChoIce Floppy</t>
    </r>
    <r>
      <rPr>
        <sz val="10"/>
        <color theme="1"/>
        <rFont val="Calibri"/>
        <family val="2"/>
        <charset val="204"/>
        <scheme val="minor"/>
      </rPr>
      <t xml:space="preserve"> заведен  в дистальный сегмент ОА. Выполнена баллонная ангиопластика критического стеноза проксимального сегмента ОА баллонным катетером</t>
    </r>
    <r>
      <rPr>
        <b/>
        <sz val="10"/>
        <color theme="1"/>
        <rFont val="Calibri"/>
        <family val="2"/>
        <charset val="204"/>
        <scheme val="minor"/>
      </rPr>
      <t xml:space="preserve"> Advanser 2.5-20 мм</t>
    </r>
    <r>
      <rPr>
        <sz val="10"/>
        <color theme="1"/>
        <rFont val="Calibri"/>
        <family val="2"/>
        <charset val="204"/>
        <scheme val="minor"/>
      </rPr>
      <t xml:space="preserve">.  В зону ранее критического стеноза ОА  имплантирован </t>
    </r>
    <r>
      <rPr>
        <b/>
        <sz val="10"/>
        <color theme="1"/>
        <rFont val="Calibri"/>
        <family val="2"/>
        <charset val="204"/>
        <scheme val="minor"/>
      </rPr>
      <t>BMS NexGen 3.5-16 мм</t>
    </r>
    <r>
      <rPr>
        <sz val="10"/>
        <color theme="1"/>
        <rFont val="Calibri"/>
        <family val="2"/>
        <charset val="204"/>
        <scheme val="minor"/>
      </rPr>
      <t>,  давлением 22 атм, время 20 сек. На контрольной сьемке стент полностью расправлен, проходим, кровоток по ОА   -  TIMI III. На момент окончания состояние пациентки стабильное, ангиографический результат успешный. Пациент переводится в кардиоПРИТ.</t>
    </r>
  </si>
  <si>
    <t>1432,69 mGy</t>
  </si>
  <si>
    <t>короткий, 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</si>
  <si>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сегмента 75%, пролонгированный стеноз среднего сегмента 90%, на границе проксимального и среднего сегмента стеноз 60%. Диаметр артерии на протяжении среднего и дистального сегмента не болеее 2,0 мм Антеградный кровоток - TIMI II. (артерия нестентабельна)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90%, стеноз средней трети  60%, стенозы дистального сегмента 50%.  Антеградный кровоток - TIMI III.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до 40%, функциональная окклюзия в среднем сегменте с градацией антеградного кровотока по ЗБВ  TIMI II за счет "bridge" коллатералей. ЗНА ПКА контрастируется за счет выраженных межсистемных коллатералей из 1,2 СВ ПНА.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</si>
</sst>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51" fillId="0" borderId="0" xfId="0" applyFont="1" applyFill="1" applyBorder="1" applyAlignment="1" applyProtection="1">
      <alignment horizontal="center"/>
      <protection locked="0" hidden="1"/>
    </xf>
    <xf numFmtId="0" fontId="51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42599</v>
      </c>
      <c r="C7" s="80" t="s">
        <v>61</v>
      </c>
      <c r="D7" s="19"/>
      <c r="E7" s="131" t="s">
        <v>41</v>
      </c>
      <c r="F7" s="131"/>
      <c r="G7" s="124" t="s">
        <v>40</v>
      </c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64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14453</v>
      </c>
      <c r="C9" s="121"/>
      <c r="D9" s="19"/>
      <c r="E9" s="19"/>
      <c r="F9" s="19"/>
      <c r="G9" s="122" t="s">
        <v>5</v>
      </c>
      <c r="H9" s="123"/>
      <c r="I9" s="116" t="s">
        <v>66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65</v>
      </c>
      <c r="C10" s="119"/>
      <c r="D10" s="19"/>
      <c r="E10" s="19"/>
      <c r="F10" s="19"/>
      <c r="G10" s="122" t="s">
        <v>36</v>
      </c>
      <c r="H10" s="123"/>
      <c r="I10" s="116" t="s">
        <v>56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5425</v>
      </c>
      <c r="C11" s="81">
        <v>35</v>
      </c>
      <c r="D11" s="22"/>
      <c r="E11" s="20"/>
      <c r="F11" s="20"/>
      <c r="G11" s="122" t="s">
        <v>7</v>
      </c>
      <c r="H11" s="123"/>
      <c r="I11" s="116" t="s">
        <v>54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7" t="s">
        <v>55</v>
      </c>
      <c r="F13" s="149" t="s">
        <v>9</v>
      </c>
      <c r="G13" s="150"/>
      <c r="H13" s="150"/>
      <c r="I13" s="229" t="s">
        <v>63</v>
      </c>
      <c r="J13" s="230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7"/>
      <c r="D14" s="48" t="s">
        <v>35</v>
      </c>
      <c r="E14" s="149" t="s">
        <v>10</v>
      </c>
      <c r="F14" s="149"/>
      <c r="G14" s="149"/>
      <c r="H14" s="149"/>
      <c r="I14" s="149"/>
      <c r="J14" s="158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1" t="s">
        <v>49</v>
      </c>
      <c r="C19" s="152"/>
      <c r="D19" s="152"/>
      <c r="E19" s="153"/>
      <c r="F19" s="151" t="s">
        <v>43</v>
      </c>
      <c r="G19" s="154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48</v>
      </c>
      <c r="C24" s="133"/>
      <c r="D24" s="10" t="s">
        <v>51</v>
      </c>
      <c r="E24" s="127" t="s">
        <v>26</v>
      </c>
      <c r="F24" s="127"/>
      <c r="G24" s="11"/>
      <c r="H24" s="127" t="s">
        <v>17</v>
      </c>
      <c r="I24" s="127"/>
      <c r="J24" s="12" t="s">
        <v>52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59" t="s">
        <v>20</v>
      </c>
      <c r="F26" s="159"/>
      <c r="G26" s="159"/>
      <c r="H26" s="160" t="s">
        <v>57</v>
      </c>
      <c r="I26" s="161"/>
      <c r="J26" s="162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3" t="s">
        <v>21</v>
      </c>
      <c r="F27" s="164"/>
      <c r="G27" s="165" t="s">
        <v>75</v>
      </c>
      <c r="H27" s="166"/>
      <c r="I27" s="166"/>
      <c r="J27" s="167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76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68</v>
      </c>
      <c r="B54" s="146"/>
      <c r="C54" s="146"/>
      <c r="D54" s="92" t="s">
        <v>50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sin.,a.radialisа et a.femoralis dex.,"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34</v>
      </c>
      <c r="B1" s="194"/>
      <c r="C1" s="194"/>
      <c r="D1" s="194"/>
      <c r="E1" s="194"/>
      <c r="F1" s="194"/>
      <c r="G1" s="194"/>
      <c r="H1" s="194"/>
      <c r="I1" s="194"/>
      <c r="J1" s="195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24</v>
      </c>
      <c r="B2" s="197"/>
      <c r="C2" s="197"/>
      <c r="D2" s="197"/>
      <c r="E2" s="197"/>
      <c r="F2" s="197"/>
      <c r="G2" s="197"/>
      <c r="H2" s="197"/>
      <c r="I2" s="197"/>
      <c r="J2" s="198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9" t="s">
        <v>37</v>
      </c>
      <c r="B3" s="197"/>
      <c r="C3" s="197"/>
      <c r="D3" s="197"/>
      <c r="E3" s="197"/>
      <c r="F3" s="197"/>
      <c r="G3" s="197"/>
      <c r="H3" s="197"/>
      <c r="I3" s="197"/>
      <c r="J3" s="198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200" t="s">
        <v>39</v>
      </c>
      <c r="B4" s="197"/>
      <c r="C4" s="197"/>
      <c r="D4" s="197"/>
      <c r="E4" s="197"/>
      <c r="F4" s="197"/>
      <c r="G4" s="197"/>
      <c r="H4" s="197"/>
      <c r="I4" s="197"/>
      <c r="J4" s="198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201" t="s">
        <v>58</v>
      </c>
      <c r="B5" s="202"/>
      <c r="C5" s="202"/>
      <c r="D5" s="202"/>
      <c r="E5" s="202"/>
      <c r="F5" s="202"/>
      <c r="G5" s="202"/>
      <c r="H5" s="202"/>
      <c r="I5" s="202"/>
      <c r="J5" s="203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69">
        <f>'Диагностика КГ'!B7</f>
        <v>42599</v>
      </c>
      <c r="C7" s="73" t="s">
        <v>62</v>
      </c>
      <c r="D7" s="19"/>
      <c r="E7" s="131" t="s">
        <v>41</v>
      </c>
      <c r="F7" s="204"/>
      <c r="G7" s="209" t="str">
        <f>'Диагностика КГ'!G7:H7</f>
        <v>__________</v>
      </c>
      <c r="H7" s="209"/>
      <c r="I7" s="205" t="str">
        <f>'Диагностика КГ'!I7:J7</f>
        <v>Щербаков А.С.</v>
      </c>
      <c r="J7" s="206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9" t="str">
        <f>'Диагностика КГ'!B8:C8</f>
        <v>Дынина Ж.В.</v>
      </c>
      <c r="C8" s="207"/>
      <c r="D8" s="19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Севринова О.В.</v>
      </c>
      <c r="J8" s="190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9">
        <f>'Диагностика КГ'!B9:C9</f>
        <v>14453</v>
      </c>
      <c r="C9" s="220"/>
      <c r="D9" s="19"/>
      <c r="E9" s="19"/>
      <c r="F9" s="42"/>
      <c r="G9" s="221" t="s">
        <v>5</v>
      </c>
      <c r="H9" s="222"/>
      <c r="I9" s="189" t="str">
        <f>'Диагностика КГ'!I9:J9</f>
        <v>Чесноков С.Л.</v>
      </c>
      <c r="J9" s="190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23" t="str">
        <f>'Диагностика КГ'!B10:C10</f>
        <v>ОКС БПST</v>
      </c>
      <c r="C10" s="224"/>
      <c r="D10" s="19"/>
      <c r="E10" s="19"/>
      <c r="F10" s="19"/>
      <c r="G10" s="122" t="s">
        <v>6</v>
      </c>
      <c r="H10" s="123"/>
      <c r="I10" s="189" t="str">
        <f>'Диагностика КГ'!I10:J10</f>
        <v>Блохина И.С.</v>
      </c>
      <c r="J10" s="190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0">
        <f>ОТДЕЛЕНИЕ</f>
        <v>5425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89" t="str">
        <f>'Диагностика КГ'!I11:J11</f>
        <v>________</v>
      </c>
      <c r="J11" s="190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6" t="s">
        <v>8</v>
      </c>
      <c r="B13" s="137"/>
      <c r="C13" s="138" t="s">
        <v>72</v>
      </c>
      <c r="D13" s="139"/>
      <c r="E13" s="47" t="s">
        <v>71</v>
      </c>
      <c r="F13" s="149" t="s">
        <v>9</v>
      </c>
      <c r="G13" s="150"/>
      <c r="H13" s="150"/>
      <c r="I13" s="148" t="s">
        <v>70</v>
      </c>
      <c r="J13" s="228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6" t="s">
        <v>25</v>
      </c>
      <c r="B14" s="147"/>
      <c r="C14" s="157"/>
      <c r="D14" s="48" t="s">
        <v>35</v>
      </c>
      <c r="E14" s="174" t="s">
        <v>27</v>
      </c>
      <c r="F14" s="175"/>
      <c r="G14" s="175"/>
      <c r="H14" s="175"/>
      <c r="I14" s="175"/>
      <c r="J14" s="176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80" t="s">
        <v>38</v>
      </c>
      <c r="C15" s="178"/>
      <c r="D15" s="178"/>
      <c r="E15" s="181"/>
      <c r="F15" s="177" t="s">
        <v>28</v>
      </c>
      <c r="G15" s="181"/>
      <c r="H15" s="177" t="s">
        <v>42</v>
      </c>
      <c r="I15" s="178"/>
      <c r="J15" s="179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91" t="s">
        <v>48</v>
      </c>
      <c r="C20" s="192"/>
      <c r="D20" s="71" t="s">
        <v>59</v>
      </c>
      <c r="E20" s="127" t="s">
        <v>26</v>
      </c>
      <c r="F20" s="127"/>
      <c r="G20" s="11">
        <v>0.34166666666666662</v>
      </c>
      <c r="H20" s="127" t="s">
        <v>29</v>
      </c>
      <c r="I20" s="127"/>
      <c r="J20" s="12" t="s">
        <v>74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ht="19.5" customHeight="1" x14ac:dyDescent="0.45">
      <c r="A21" s="84" t="s">
        <v>45</v>
      </c>
      <c r="B21" s="85"/>
      <c r="C21" s="172"/>
      <c r="D21" s="173"/>
      <c r="E21" s="225" t="s">
        <v>31</v>
      </c>
      <c r="F21" s="226"/>
      <c r="G21" s="226"/>
      <c r="H21" s="226"/>
      <c r="I21" s="226"/>
      <c r="J21" s="227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186" t="s">
        <v>73</v>
      </c>
      <c r="F22" s="187"/>
      <c r="G22" s="187"/>
      <c r="H22" s="187"/>
      <c r="I22" s="187"/>
      <c r="J22" s="188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7"/>
      <c r="F23" s="187"/>
      <c r="G23" s="187"/>
      <c r="H23" s="187"/>
      <c r="I23" s="187"/>
      <c r="J23" s="188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7"/>
      <c r="F24" s="187"/>
      <c r="G24" s="187"/>
      <c r="H24" s="187"/>
      <c r="I24" s="187"/>
      <c r="J24" s="188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7"/>
      <c r="F25" s="187"/>
      <c r="G25" s="187"/>
      <c r="H25" s="187"/>
      <c r="I25" s="187"/>
      <c r="J25" s="188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7"/>
      <c r="F26" s="187"/>
      <c r="G26" s="187"/>
      <c r="H26" s="187"/>
      <c r="I26" s="187"/>
      <c r="J26" s="188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2"/>
      <c r="E27" s="187"/>
      <c r="F27" s="187"/>
      <c r="G27" s="187"/>
      <c r="H27" s="187"/>
      <c r="I27" s="187"/>
      <c r="J27" s="188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7"/>
      <c r="F28" s="187"/>
      <c r="G28" s="187"/>
      <c r="H28" s="187"/>
      <c r="I28" s="187"/>
      <c r="J28" s="188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7"/>
      <c r="F29" s="187"/>
      <c r="G29" s="187"/>
      <c r="H29" s="187"/>
      <c r="I29" s="187"/>
      <c r="J29" s="188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7"/>
      <c r="F30" s="187"/>
      <c r="G30" s="187"/>
      <c r="H30" s="187"/>
      <c r="I30" s="187"/>
      <c r="J30" s="188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7"/>
      <c r="F31" s="187"/>
      <c r="G31" s="187"/>
      <c r="H31" s="187"/>
      <c r="I31" s="187"/>
      <c r="J31" s="188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7"/>
      <c r="F32" s="187"/>
      <c r="G32" s="187"/>
      <c r="H32" s="187"/>
      <c r="I32" s="187"/>
      <c r="J32" s="188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7"/>
      <c r="F33" s="187"/>
      <c r="G33" s="187"/>
      <c r="H33" s="187"/>
      <c r="I33" s="187"/>
      <c r="J33" s="188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7"/>
      <c r="F34" s="187"/>
      <c r="G34" s="187"/>
      <c r="H34" s="187"/>
      <c r="I34" s="187"/>
      <c r="J34" s="188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7"/>
      <c r="F35" s="187"/>
      <c r="G35" s="187"/>
      <c r="H35" s="187"/>
      <c r="I35" s="187"/>
      <c r="J35" s="188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7"/>
      <c r="F36" s="187"/>
      <c r="G36" s="187"/>
      <c r="H36" s="187"/>
      <c r="I36" s="187"/>
      <c r="J36" s="188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7"/>
      <c r="F37" s="187"/>
      <c r="G37" s="187"/>
      <c r="H37" s="187"/>
      <c r="I37" s="187"/>
      <c r="J37" s="188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7"/>
      <c r="F38" s="187"/>
      <c r="G38" s="187"/>
      <c r="H38" s="187"/>
      <c r="I38" s="187"/>
      <c r="J38" s="188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7"/>
      <c r="F39" s="187"/>
      <c r="G39" s="187"/>
      <c r="H39" s="187"/>
      <c r="I39" s="187"/>
      <c r="J39" s="188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7"/>
      <c r="F40" s="187"/>
      <c r="G40" s="187"/>
      <c r="H40" s="187"/>
      <c r="I40" s="187"/>
      <c r="J40" s="188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7"/>
      <c r="F41" s="187"/>
      <c r="G41" s="187"/>
      <c r="H41" s="187"/>
      <c r="I41" s="187"/>
      <c r="J41" s="188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7"/>
      <c r="F42" s="187"/>
      <c r="G42" s="187"/>
      <c r="H42" s="187"/>
      <c r="I42" s="187"/>
      <c r="J42" s="188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7"/>
      <c r="F43" s="187"/>
      <c r="G43" s="187"/>
      <c r="H43" s="187"/>
      <c r="I43" s="187"/>
      <c r="J43" s="188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7"/>
      <c r="F44" s="187"/>
      <c r="G44" s="187"/>
      <c r="H44" s="187"/>
      <c r="I44" s="187"/>
      <c r="J44" s="188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7"/>
      <c r="F45" s="187"/>
      <c r="G45" s="187"/>
      <c r="H45" s="187"/>
      <c r="I45" s="187"/>
      <c r="J45" s="188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7"/>
      <c r="F46" s="187"/>
      <c r="G46" s="187"/>
      <c r="H46" s="187"/>
      <c r="I46" s="187"/>
      <c r="J46" s="188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7"/>
      <c r="F47" s="187"/>
      <c r="G47" s="187"/>
      <c r="H47" s="187"/>
      <c r="I47" s="187"/>
      <c r="J47" s="188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3" t="s">
        <v>32</v>
      </c>
      <c r="B48" s="214"/>
      <c r="C48" s="76"/>
      <c r="D48" s="1"/>
      <c r="E48" s="187"/>
      <c r="F48" s="187"/>
      <c r="G48" s="187"/>
      <c r="H48" s="187"/>
      <c r="I48" s="187"/>
      <c r="J48" s="188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5" t="s">
        <v>69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11" t="s">
        <v>68</v>
      </c>
      <c r="B54" s="212"/>
      <c r="C54" s="212"/>
      <c r="D54" s="77"/>
      <c r="E54" s="77"/>
      <c r="F54" s="77"/>
      <c r="G54" s="147" t="s">
        <v>22</v>
      </c>
      <c r="H54" s="137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2016-06-26T21:24:03Z</cp:lastPrinted>
  <dcterms:created xsi:type="dcterms:W3CDTF">2006-09-16T00:00:00Z</dcterms:created>
  <dcterms:modified xsi:type="dcterms:W3CDTF">2016-08-17T15:49:04Z</dcterms:modified>
  <cp:category>Рентгенэндоваскулярные хирурги</cp:category>
</cp:coreProperties>
</file>