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<sst xmlns="http://schemas.openxmlformats.org/spreadsheetml/2006/main" count="98" uniqueCount="73">
  <si>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</si>
  <si>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</si>
  <si>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</si>
  <si>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</si>
  <si>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</si>
  <si>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</si>
  <si>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</si>
  <si>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</si>
  <si>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</si>
  <si>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</si>
  <si>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</si>
  <si>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</si>
  <si>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</si>
  <si>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</si>
  <si>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</si>
  <si>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</si>
  <si>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</si>
  <si>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</si>
  <si>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</si>
  <si>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</si>
  <si>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</si>
  <si>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</si>
  <si>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</si>
  <si>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</si>
  <si>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</si>
  <si>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</si>
  <si>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</si>
  <si>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</si>
  <si>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</si>
  <si>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</si>
  <si>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</si>
  <si>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</si>
  <si>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</si>
  <si>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</si>
  <si>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</si>
  <si>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</si>
  <si>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</si>
  <si>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</si>
  <si>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</si>
  <si>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</si>
  <si>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</si>
  <si>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</si>
  <si>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</si>
  <si>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</si>
  <si>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</si>
  <si>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а.femoralis dex. et sin.</t>
  </si>
  <si>
    <t>20 ml</t>
  </si>
  <si>
    <t>правый</t>
  </si>
  <si>
    <t>КОРОНАРОГРАФИЯ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</si>
  <si>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</si>
  <si>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</si>
  <si>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5 F.</t>
  </si>
  <si>
    <t xml:space="preserve">Ход операции:                                                                                         </t>
  </si>
  <si>
    <t>200 ml</t>
  </si>
  <si>
    <t xml:space="preserve"> Стентирование ОА</t>
  </si>
  <si>
    <t>a.radialis.</t>
  </si>
  <si>
    <t>Щербаков А.С.</t>
  </si>
  <si>
    <t>Капралова Е.А.</t>
  </si>
  <si>
    <t>CD записан.</t>
  </si>
  <si>
    <t>Повязка на 6 ч.</t>
  </si>
  <si>
    <t>Интродъюссер извлечён</t>
  </si>
  <si>
    <t>Sol. lidocaini 2%</t>
  </si>
  <si>
    <t>1 ml</t>
  </si>
  <si>
    <t>норма.</t>
  </si>
  <si>
    <t>Суровацкий В.Н.</t>
  </si>
  <si>
    <t>10:00-11:00</t>
  </si>
  <si>
    <t>ИБС НС</t>
  </si>
  <si>
    <t>Judkins 5 F.</t>
  </si>
  <si>
    <t>Шутова Л.Н.</t>
  </si>
  <si>
    <t>Селезнев С.А.</t>
  </si>
  <si>
    <t>50 ml</t>
  </si>
  <si>
    <t>5559,91 cGycm2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</si>
  <si>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устья 40%, стеноз дистального сегмента 30%.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проксимального сегмента с градацией антеградного кровотока - TIMI I за счет bridge коллатералей. Умеренные внутрисистемные коллатерали из конусной ветви в ЗНА, ЗБВ.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</si>
</sst>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48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42705</v>
      </c>
      <c r="C7" s="81" t="s">
        <v>65</v>
      </c>
      <c r="D7" s="19"/>
      <c r="E7" s="132" t="s">
        <v>41</v>
      </c>
      <c r="F7" s="132"/>
      <c r="G7" s="125" t="s">
        <v>40</v>
      </c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64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20859</v>
      </c>
      <c r="C9" s="122"/>
      <c r="D9" s="19"/>
      <c r="E9" s="19"/>
      <c r="F9" s="19"/>
      <c r="G9" s="123" t="s">
        <v>5</v>
      </c>
      <c r="H9" s="124"/>
      <c r="I9" s="117" t="s">
        <v>69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66</v>
      </c>
      <c r="C10" s="120"/>
      <c r="D10" s="19"/>
      <c r="E10" s="19"/>
      <c r="F10" s="19"/>
      <c r="G10" s="123" t="s">
        <v>36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80">
        <v>13865</v>
      </c>
      <c r="C11" s="82">
        <v>35</v>
      </c>
      <c r="D11" s="22"/>
      <c r="E11" s="20"/>
      <c r="F11" s="20"/>
      <c r="G11" s="123" t="s">
        <v>7</v>
      </c>
      <c r="H11" s="124"/>
      <c r="I11" s="117" t="s">
        <v>35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61</v>
      </c>
      <c r="D13" s="140"/>
      <c r="E13" s="47" t="s">
        <v>62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51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67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4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3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50</v>
      </c>
      <c r="C24" s="134"/>
      <c r="D24" s="10" t="s">
        <v>70</v>
      </c>
      <c r="E24" s="128" t="s">
        <v>26</v>
      </c>
      <c r="F24" s="128"/>
      <c r="G24" s="11">
        <v>0.1875</v>
      </c>
      <c r="H24" s="128" t="s">
        <v>17</v>
      </c>
      <c r="I24" s="128"/>
      <c r="J24" s="86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47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60</v>
      </c>
      <c r="B54" s="147"/>
      <c r="C54" s="147"/>
      <c r="D54" s="93" t="s">
        <v>58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"____.,50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1" t="s">
        <v>54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70">
        <f>'Диагностика КГ'!B7</f>
        <v>42705</v>
      </c>
      <c r="C7" s="74"/>
      <c r="D7" s="19"/>
      <c r="E7" s="132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89" t="str">
        <f>'Диагностика КГ'!B8:C8</f>
        <v>Суровацкий В.Н.</v>
      </c>
      <c r="C8" s="207"/>
      <c r="D8" s="19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Шутова Л.Н.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19">
        <f>'Диагностика КГ'!B9:C9</f>
        <v>20859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Селезнев С.А.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3" t="str">
        <f>'Диагностика КГ'!B10:C10</f>
        <v>ИБС НС</v>
      </c>
      <c r="C10" s="224"/>
      <c r="D10" s="19"/>
      <c r="E10" s="19"/>
      <c r="F10" s="19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1">
        <f>ОТДЕЛЕНИЕ</f>
        <v>13865</v>
      </c>
      <c r="C11" s="71">
        <f>'Диагностика КГ'!C11</f>
        <v>35</v>
      </c>
      <c r="D11" s="22"/>
      <c r="E11" s="20"/>
      <c r="F11" s="20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32</v>
      </c>
      <c r="D13" s="140"/>
      <c r="E13" s="47" t="s">
        <v>46</v>
      </c>
      <c r="F13" s="151" t="s">
        <v>9</v>
      </c>
      <c r="G13" s="152"/>
      <c r="H13" s="152"/>
      <c r="I13" s="149" t="s">
        <v>45</v>
      </c>
      <c r="J13" s="228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25</v>
      </c>
      <c r="B14" s="148"/>
      <c r="C14" s="159"/>
      <c r="D14" s="48" t="s">
        <v>34</v>
      </c>
      <c r="E14" s="174" t="s">
        <v>27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0" t="s">
        <v>38</v>
      </c>
      <c r="C15" s="178"/>
      <c r="D15" s="178"/>
      <c r="E15" s="181"/>
      <c r="F15" s="177" t="s">
        <v>28</v>
      </c>
      <c r="G15" s="181"/>
      <c r="H15" s="177" t="s">
        <v>42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3" t="s">
        <v>16</v>
      </c>
      <c r="B20" s="191" t="s">
        <v>50</v>
      </c>
      <c r="C20" s="192"/>
      <c r="D20" s="72" t="s">
        <v>53</v>
      </c>
      <c r="E20" s="128" t="s">
        <v>26</v>
      </c>
      <c r="F20" s="128"/>
      <c r="G20" s="85"/>
      <c r="H20" s="128" t="s">
        <v>29</v>
      </c>
      <c r="I20" s="128"/>
      <c r="J20" s="1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7"/>
      <c r="E21" s="225" t="s">
        <v>52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8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8"/>
      <c r="B23" s="1"/>
      <c r="C23" s="1"/>
      <c r="D23" s="69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8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8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8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8"/>
      <c r="B27" s="1"/>
      <c r="C27" s="1"/>
      <c r="D27" s="62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8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8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8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8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8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8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8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8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8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8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8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8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8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8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8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8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8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8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8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8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31</v>
      </c>
      <c r="B48" s="214"/>
      <c r="C48" s="77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49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60</v>
      </c>
      <c r="B54" s="212"/>
      <c r="C54" s="212"/>
      <c r="D54" s="78"/>
      <c r="E54" s="78"/>
      <c r="F54" s="78"/>
      <c r="G54" s="148" t="s">
        <v>22</v>
      </c>
      <c r="H54" s="138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2015-04-03T19:51:31Z</cp:lastPrinted>
  <dcterms:created xsi:type="dcterms:W3CDTF">2006-09-16T00:00:00Z</dcterms:created>
  <dcterms:modified xsi:type="dcterms:W3CDTF">2016-12-01T09:09:27Z</dcterms:modified>
  <cp:category>Рентгенэндоваскулярные хирурги</cp:category>
</cp:coreProperties>
</file>