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5\0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1" i="2" l="1"/>
  <c r="C11" i="2"/>
  <c r="B11" i="2"/>
  <c r="I10" i="2"/>
  <c r="B10" i="2"/>
  <c r="I9" i="2"/>
  <c r="B9" i="2"/>
  <c r="I8" i="2"/>
  <c r="G8" i="2"/>
  <c r="B8" i="2"/>
  <c r="I7" i="2"/>
  <c r="G7" i="2"/>
  <c r="B7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<sst xmlns="http://schemas.openxmlformats.org/spreadsheetml/2006/main" count="102" uniqueCount="74">
  <si>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</si>
  <si>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</si>
  <si>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</si>
  <si>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</si>
  <si>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</si>
  <si>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</si>
  <si>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</si>
  <si>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</si>
  <si>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</si>
  <si>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</si>
  <si>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</si>
  <si>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</si>
  <si>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</si>
  <si>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</si>
  <si>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</si>
  <si>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</si>
  <si>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</si>
  <si>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</si>
  <si>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</si>
  <si>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</si>
  <si>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</si>
  <si>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</si>
  <si>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</si>
  <si>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</si>
  <si>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</si>
  <si>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</si>
  <si>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</si>
  <si>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</si>
  <si>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</si>
  <si>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</si>
  <si>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</si>
  <si>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</si>
  <si>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</si>
  <si>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</si>
  <si>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</si>
  <si>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</si>
  <si>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</si>
  <si>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</si>
  <si>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</si>
  <si>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</si>
  <si>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</si>
  <si>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</si>
  <si>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</si>
  <si>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</si>
  <si>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</si>
  <si>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Интродъюссер извлечён</t>
  </si>
  <si>
    <t>CD записан.</t>
  </si>
  <si>
    <t>1 ml</t>
  </si>
  <si>
    <t>Sol. Novocaini 0.5%</t>
  </si>
  <si>
    <t>150 ml</t>
  </si>
  <si>
    <t>5 F.</t>
  </si>
  <si>
    <t>з</t>
  </si>
  <si>
    <t>Omnipaque 350</t>
  </si>
  <si>
    <t>М/С -АНЕСТЕЗИСТ</t>
  </si>
  <si>
    <t>ОКС БПST</t>
  </si>
  <si>
    <t>Judkins 6 F.</t>
  </si>
  <si>
    <t>правый</t>
  </si>
  <si>
    <t>Ахмедов М.А.О.</t>
  </si>
  <si>
    <t>Капралова Е.А.</t>
  </si>
  <si>
    <t>a.radialis.</t>
  </si>
  <si>
    <t>21834 сGycm2</t>
  </si>
  <si>
    <t>Стентирование ПНА (DES)</t>
  </si>
  <si>
    <t>Проводниковый катетер JL 3,5 6Fr установлен в ствол ЛКА. Коронарный проводник заведен в дистальный сегмент ПНА. В зону критического стеноза среднего сегмента имплантирован стент DES Alex 3,0-15мм (14атм). При контрольной съемке стент раскрыт удовлетворительно, зона стеноза покрыта полностью, признаков краевых диссекций, тромбоза, дистальной эмболии не выявлено, боковые ветви не скомпрометированы, кровоток по ПНА TIMI III.</t>
  </si>
  <si>
    <t>1)Контроль места пункции.  2) Повязку снять в 24:00</t>
  </si>
  <si>
    <t>норма</t>
  </si>
  <si>
    <t xml:space="preserve"> 04.05.2017</t>
  </si>
  <si>
    <t>Щербаков А.С.</t>
  </si>
  <si>
    <t>Казанцева А.М.</t>
  </si>
  <si>
    <t>Крюкова Н.С..</t>
  </si>
  <si>
    <t>________</t>
  </si>
  <si>
    <t>Ultravist  370</t>
  </si>
  <si>
    <r>
      <t>14587 Gy</t>
    </r>
    <r>
      <rPr>
        <sz val="9"/>
        <color theme="1"/>
        <rFont val="Calibri"/>
        <family val="2"/>
        <charset val="204"/>
      </rPr>
      <t>∙cm2</t>
    </r>
  </si>
  <si>
    <r>
      <t>Бассейн ПМЖА:</t>
    </r>
    <r>
      <rPr>
        <b/>
        <i/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 xml:space="preserve">стентирование среднего сегмента ПНА - </t>
    </r>
    <r>
      <rPr>
        <b/>
        <i/>
        <sz val="11"/>
        <color theme="1"/>
        <rFont val="Times New Roman"/>
        <family val="1"/>
        <charset val="204"/>
      </rPr>
      <t>DES Alex 3,0-15мм</t>
    </r>
    <r>
      <rPr>
        <i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Стент без признаков рестенозирования, полностью проходим. Диффузные изменения среднего сегмента, стеноз дистального сегмента (85%). TIMI II.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устья -60%, проксимального сегмента - 40%, стеноз в средней/3 до 75%, диффузные изменения дистального сегмента. Стенозы средней трети ВТК1 90-95%, а делее функциольнальная окклюзия с градацией антеградного кровотока по дистальному сегменту - TIMI 0-I.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до 40%, неровность контуров среднего и дистального сегментов; стеноз проксимальной/3 ЗНА до 60%  (референсный д. до 2.75 мм), стеноз проксимальной/3 ЗБВ до 80% (референсный д. до 2.0 мм).                                          </t>
    </r>
  </si>
  <si>
    <t xml:space="preserve"> С учетом диффузного трехсосудистого поражения коронарного русла, наличие СД рекомендовано консультация кардиохирурга для решения вопроса КШ. Экстренное ЧКВ не показано.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</si>
</sst>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104775</xdr:colOff>
      <xdr:row>34</xdr:row>
      <xdr:rowOff>180975</xdr:rowOff>
    </xdr:from>
    <xdr:to>
      <xdr:col>4</xdr:col>
      <xdr:colOff>66675</xdr:colOff>
      <xdr:row>46</xdr:row>
      <xdr:rowOff>123825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104775" y="701992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153987</xdr:colOff>
      <xdr:row>23</xdr:row>
      <xdr:rowOff>182562</xdr:rowOff>
    </xdr:from>
    <xdr:to>
      <xdr:col>4</xdr:col>
      <xdr:colOff>141862</xdr:colOff>
      <xdr:row>36</xdr:row>
      <xdr:rowOff>39686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53987" y="4821237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34</v>
      </c>
      <c r="C1" s="127"/>
      <c r="D1" s="127"/>
      <c r="E1" s="127"/>
      <c r="F1" s="127"/>
      <c r="G1" s="127"/>
      <c r="H1" s="127"/>
      <c r="I1" s="127"/>
      <c r="J1" s="14"/>
      <c r="K1" s="145" t="s">
        <v>51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36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38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33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4" t="s">
        <v>0</v>
      </c>
      <c r="B7" s="2" t="s">
        <v>65</v>
      </c>
      <c r="C7" s="80"/>
      <c r="D7" s="19"/>
      <c r="E7" s="132" t="s">
        <v>40</v>
      </c>
      <c r="F7" s="132"/>
      <c r="G7" s="125" t="s">
        <v>39</v>
      </c>
      <c r="H7" s="125"/>
      <c r="I7" s="115" t="s">
        <v>66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5" t="s">
        <v>3</v>
      </c>
      <c r="B8" s="135" t="s">
        <v>57</v>
      </c>
      <c r="C8" s="136"/>
      <c r="D8" s="19"/>
      <c r="E8" s="123" t="s">
        <v>4</v>
      </c>
      <c r="F8" s="124"/>
      <c r="G8" s="125" t="s">
        <v>39</v>
      </c>
      <c r="H8" s="125"/>
      <c r="I8" s="117" t="s">
        <v>67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6" t="s">
        <v>1</v>
      </c>
      <c r="B9" s="121">
        <v>21899</v>
      </c>
      <c r="C9" s="122"/>
      <c r="D9" s="19"/>
      <c r="E9" s="19"/>
      <c r="F9" s="19"/>
      <c r="G9" s="123" t="s">
        <v>5</v>
      </c>
      <c r="H9" s="124"/>
      <c r="I9" s="117" t="s">
        <v>68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4" t="s">
        <v>2</v>
      </c>
      <c r="B10" s="119" t="s">
        <v>54</v>
      </c>
      <c r="C10" s="120"/>
      <c r="D10" s="19"/>
      <c r="E10" s="19"/>
      <c r="F10" s="19"/>
      <c r="G10" s="123" t="s">
        <v>53</v>
      </c>
      <c r="H10" s="124"/>
      <c r="I10" s="117" t="s">
        <v>58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4" t="s">
        <v>23</v>
      </c>
      <c r="B11" s="79">
        <v>3343</v>
      </c>
      <c r="C11" s="81">
        <v>35</v>
      </c>
      <c r="D11" s="22"/>
      <c r="E11" s="20"/>
      <c r="F11" s="20"/>
      <c r="G11" s="123" t="s">
        <v>7</v>
      </c>
      <c r="H11" s="124"/>
      <c r="I11" s="117" t="s">
        <v>69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48</v>
      </c>
      <c r="D13" s="140"/>
      <c r="E13" s="47" t="s">
        <v>47</v>
      </c>
      <c r="F13" s="151" t="s">
        <v>9</v>
      </c>
      <c r="G13" s="152"/>
      <c r="H13" s="152"/>
      <c r="I13" s="149" t="s">
        <v>59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8" t="s">
        <v>50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2"/>
      <c r="H18" s="87" t="s">
        <v>43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55</v>
      </c>
      <c r="C19" s="154"/>
      <c r="D19" s="154"/>
      <c r="E19" s="155"/>
      <c r="F19" s="153" t="s">
        <v>42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3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2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2"/>
      <c r="D22" s="32"/>
      <c r="E22" s="32"/>
      <c r="F22" s="32"/>
      <c r="G22" s="32"/>
      <c r="H22" s="19"/>
      <c r="I22" s="32"/>
      <c r="J22" s="33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4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9" t="s">
        <v>16</v>
      </c>
      <c r="B24" s="133" t="s">
        <v>70</v>
      </c>
      <c r="C24" s="134"/>
      <c r="D24" s="10" t="s">
        <v>49</v>
      </c>
      <c r="E24" s="128" t="s">
        <v>26</v>
      </c>
      <c r="F24" s="128"/>
      <c r="G24" s="11">
        <v>0.17916666666666667</v>
      </c>
      <c r="H24" s="128" t="s">
        <v>17</v>
      </c>
      <c r="I24" s="128"/>
      <c r="J24" s="86" t="s">
        <v>71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56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64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5" t="s">
        <v>72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5" t="s">
        <v>12</v>
      </c>
      <c r="B37" s="36"/>
      <c r="C37" s="36"/>
      <c r="D37" s="36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7"/>
      <c r="B38" s="36"/>
      <c r="C38" s="36"/>
      <c r="D38" s="36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8" t="s">
        <v>18</v>
      </c>
      <c r="B39" s="39"/>
      <c r="C39" s="39"/>
      <c r="D39" s="39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8"/>
      <c r="B40" s="39"/>
      <c r="C40" s="39"/>
      <c r="D40" s="39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8"/>
      <c r="B41" s="39"/>
      <c r="C41" s="39"/>
      <c r="D41" s="39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8"/>
      <c r="B42" s="39"/>
      <c r="C42" s="39"/>
      <c r="D42" s="39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8"/>
      <c r="B43" s="39"/>
      <c r="C43" s="39"/>
      <c r="D43" s="39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8"/>
      <c r="B44" s="39"/>
      <c r="C44" s="39"/>
      <c r="D44" s="39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8"/>
      <c r="B45" s="39"/>
      <c r="C45" s="39"/>
      <c r="D45" s="39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8"/>
      <c r="B46" s="39"/>
      <c r="C46" s="39"/>
      <c r="D46" s="39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9"/>
      <c r="D47" s="39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73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45</v>
      </c>
      <c r="B54" s="147"/>
      <c r="C54" s="147"/>
      <c r="D54" s="93" t="s">
        <v>46</v>
      </c>
      <c r="E54" s="94"/>
      <c r="F54" s="40"/>
      <c r="G54" s="40"/>
      <c r="H54" s="148" t="s">
        <v>22</v>
      </c>
      <c r="I54" s="138"/>
      <c r="J54" s="41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34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36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38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3" t="s">
        <v>61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69" t="str">
        <f>'Диагностика КГ'!B7</f>
        <v xml:space="preserve"> 04.05.2017</v>
      </c>
      <c r="C7" s="73"/>
      <c r="D7" s="19"/>
      <c r="E7" s="132" t="s">
        <v>40</v>
      </c>
      <c r="F7" s="206"/>
      <c r="G7" s="211" t="str">
        <f>'Диагностика КГ'!G7:H7</f>
        <v>__________</v>
      </c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91" t="str">
        <f>'Диагностика КГ'!B8:C8</f>
        <v>Ахмедов М.А.О.</v>
      </c>
      <c r="C8" s="209"/>
      <c r="D8" s="19"/>
      <c r="E8" s="123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Казанцева А.М.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21">
        <f>'Диагностика КГ'!B9:C9</f>
        <v>21899</v>
      </c>
      <c r="C9" s="222"/>
      <c r="D9" s="19"/>
      <c r="E9" s="19"/>
      <c r="F9" s="42"/>
      <c r="G9" s="223" t="s">
        <v>5</v>
      </c>
      <c r="H9" s="224"/>
      <c r="I9" s="191" t="str">
        <f>'Диагностика КГ'!I9:J9</f>
        <v>Крюкова Н.С..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23" t="s">
        <v>6</v>
      </c>
      <c r="H10" s="124"/>
      <c r="I10" s="191" t="str">
        <f>'Диагностика КГ'!I10:J10</f>
        <v>Капралова Е.А.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0">
        <f>ОТДЕЛЕНИЕ</f>
        <v>3343</v>
      </c>
      <c r="C11" s="70">
        <f>'Диагностика КГ'!C11</f>
        <v>35</v>
      </c>
      <c r="D11" s="22"/>
      <c r="E11" s="20"/>
      <c r="F11" s="20"/>
      <c r="G11" s="123" t="s">
        <v>7</v>
      </c>
      <c r="H11" s="124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139" t="s">
        <v>48</v>
      </c>
      <c r="D13" s="140"/>
      <c r="E13" s="47" t="s">
        <v>47</v>
      </c>
      <c r="F13" s="151" t="s">
        <v>9</v>
      </c>
      <c r="G13" s="152"/>
      <c r="H13" s="152"/>
      <c r="I13" s="149" t="s">
        <v>59</v>
      </c>
      <c r="J13" s="230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8" t="s">
        <v>35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82" t="s">
        <v>37</v>
      </c>
      <c r="C15" s="180"/>
      <c r="D15" s="180"/>
      <c r="E15" s="183"/>
      <c r="F15" s="179" t="s">
        <v>28</v>
      </c>
      <c r="G15" s="183"/>
      <c r="H15" s="179" t="s">
        <v>41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93" t="s">
        <v>52</v>
      </c>
      <c r="C20" s="194"/>
      <c r="D20" s="71" t="s">
        <v>49</v>
      </c>
      <c r="E20" s="128" t="s">
        <v>26</v>
      </c>
      <c r="F20" s="128"/>
      <c r="G20" s="11">
        <v>0.42222222222222222</v>
      </c>
      <c r="H20" s="128" t="s">
        <v>29</v>
      </c>
      <c r="I20" s="128"/>
      <c r="J20" s="12" t="s">
        <v>60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4" t="s">
        <v>44</v>
      </c>
      <c r="B21" s="85"/>
      <c r="C21" s="174"/>
      <c r="D21" s="175"/>
      <c r="E21" s="227" t="s">
        <v>31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188" t="s">
        <v>62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2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32</v>
      </c>
      <c r="B48" s="216"/>
      <c r="C48" s="76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63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45</v>
      </c>
      <c r="B54" s="214"/>
      <c r="C54" s="214"/>
      <c r="D54" s="77"/>
      <c r="E54" s="77"/>
      <c r="F54" s="77"/>
      <c r="G54" s="148" t="s">
        <v>22</v>
      </c>
      <c r="H54" s="138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2017-01-31T15:19:22Z</cp:lastPrinted>
  <dcterms:created xsi:type="dcterms:W3CDTF">2006-09-16T00:00:00Z</dcterms:created>
  <dcterms:modified xsi:type="dcterms:W3CDTF">2017-05-04T12:04:34Z</dcterms:modified>
  <cp:category>Рентгенэндоваскулярные хирурги</cp:category>
</cp:coreProperties>
</file>