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6\23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9" i="2" l="1"/>
  <c r="B8" i="2"/>
  <c r="G7" i="2" l="1"/>
  <c r="G8" i="2"/>
  <c r="I8" i="2"/>
  <c r="I9" i="2"/>
  <c r="B7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<sst xmlns="http://schemas.openxmlformats.org/spreadsheetml/2006/main" count="102" uniqueCount="75">
  <si>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</si>
  <si>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</si>
  <si>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</si>
  <si>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</si>
  <si>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</si>
  <si>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</si>
  <si>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</si>
  <si>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</si>
  <si>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</si>
  <si>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</si>
  <si>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</si>
  <si>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</si>
  <si>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</si>
  <si>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</si>
  <si>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</si>
  <si>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</si>
  <si>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</si>
  <si>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</si>
  <si>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</si>
  <si>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</si>
  <si>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</si>
  <si>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</si>
  <si>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</si>
  <si>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</si>
  <si>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</si>
  <si>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</si>
  <si>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</si>
  <si>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</si>
  <si>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</si>
  <si>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</si>
  <si>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</si>
  <si>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</si>
  <si>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</si>
  <si>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</si>
  <si>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</si>
  <si>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</si>
  <si>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</si>
  <si>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</si>
  <si>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</si>
  <si>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</si>
  <si>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</si>
  <si>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</si>
  <si>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</si>
  <si>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</si>
  <si>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</si>
  <si>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з</t>
  </si>
  <si>
    <t>й</t>
  </si>
  <si>
    <t>Интродъюссер извлечён</t>
  </si>
  <si>
    <t>CD не записан</t>
  </si>
  <si>
    <t>Judkins 6 F.</t>
  </si>
  <si>
    <t>mGy</t>
  </si>
  <si>
    <t>Щербаков А.С.</t>
  </si>
  <si>
    <t>50 ml</t>
  </si>
  <si>
    <t>_________</t>
  </si>
  <si>
    <t>норма.</t>
  </si>
  <si>
    <t>Севринова О.В.</t>
  </si>
  <si>
    <t>a.radialis</t>
  </si>
  <si>
    <t>Sol. lidocaini 2%</t>
  </si>
  <si>
    <t>2 ml</t>
  </si>
  <si>
    <t>Optiray 350</t>
  </si>
  <si>
    <t>0 ml</t>
  </si>
  <si>
    <t>a.radialis.</t>
  </si>
  <si>
    <t>Молотков А.В</t>
  </si>
  <si>
    <r>
      <rPr>
        <sz val="11"/>
        <color theme="1"/>
        <rFont val="Times New Roman"/>
        <family val="1"/>
        <charset val="204"/>
      </rPr>
      <t>1)</t>
    </r>
    <r>
      <rPr>
        <b/>
        <u/>
        <sz val="11"/>
        <color theme="1"/>
        <rFont val="Times New Roman"/>
        <family val="1"/>
        <charset val="204"/>
      </rPr>
      <t>Повязка на 6ч.</t>
    </r>
    <r>
      <rPr>
        <u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2) ДДАТ)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</si>
  <si>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Экстренное стентирование ПНА</t>
  </si>
  <si>
    <t>00:30-01:30</t>
  </si>
  <si>
    <t>Горшкалев Н.Н.</t>
  </si>
  <si>
    <t>ОИМ</t>
  </si>
  <si>
    <t>Капралова Е.А.</t>
  </si>
  <si>
    <t xml:space="preserve">Баллонная вазодилатация и стентирование ПНА (BMS2. DES1). </t>
  </si>
  <si>
    <t>150 ml</t>
  </si>
  <si>
    <t>16681 сGycm2</t>
  </si>
  <si>
    <r>
      <t xml:space="preserve">Устье ЛКА селективно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RunWay JL 3.5 6F.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проводнику </t>
    </r>
    <r>
      <rPr>
        <b/>
        <sz val="11"/>
        <color theme="1"/>
        <rFont val="Calibri"/>
        <family val="2"/>
        <charset val="204"/>
        <scheme val="minor"/>
      </rPr>
      <t xml:space="preserve">Boston Extra Support </t>
    </r>
    <r>
      <rPr>
        <sz val="11"/>
        <color theme="1"/>
        <rFont val="Calibri"/>
        <family val="2"/>
        <charset val="204"/>
        <scheme val="minor"/>
      </rPr>
      <t>заведен в дистальный сегмент ПНА. Выполнена БАП диффузного стеноза ПНА баллонными катетерами</t>
    </r>
    <r>
      <rPr>
        <b/>
        <sz val="11"/>
        <color theme="1"/>
        <rFont val="Calibri"/>
        <family val="2"/>
        <charset val="204"/>
        <scheme val="minor"/>
      </rPr>
      <t xml:space="preserve"> Sapphire 2.5-20 и 3.0-15 мм.</t>
    </r>
    <r>
      <rPr>
        <sz val="11"/>
        <color theme="1"/>
        <rFont val="Calibri"/>
        <family val="2"/>
        <charset val="204"/>
        <scheme val="minor"/>
      </rPr>
      <t xml:space="preserve">  Далее, последовательно от среднего сегмента и проксимально имплантированы стент </t>
    </r>
    <r>
      <rPr>
        <b/>
        <sz val="11"/>
        <color theme="1"/>
        <rFont val="Calibri"/>
        <family val="2"/>
        <charset val="204"/>
        <scheme val="minor"/>
      </rPr>
      <t>DES Alex 2.75-19</t>
    </r>
    <r>
      <rPr>
        <sz val="11"/>
        <color theme="1"/>
        <rFont val="Calibri"/>
        <family val="2"/>
        <charset val="204"/>
        <scheme val="minor"/>
      </rPr>
      <t xml:space="preserve"> и два</t>
    </r>
    <r>
      <rPr>
        <b/>
        <sz val="11"/>
        <color theme="1"/>
        <rFont val="Calibri"/>
        <family val="2"/>
        <charset val="204"/>
        <scheme val="minor"/>
      </rPr>
      <t xml:space="preserve"> BMS Nexgen 3.0-19 мм</t>
    </r>
    <r>
      <rPr>
        <sz val="11"/>
        <color theme="1"/>
        <rFont val="Calibri"/>
        <family val="2"/>
        <charset val="204"/>
        <scheme val="minor"/>
      </rPr>
      <t>,  давлением 12-16  атм, с последующей оптимизацией стента баллонным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Sapphire 3.0-15</t>
    </r>
    <r>
      <rPr>
        <sz val="11"/>
        <color theme="1"/>
        <rFont val="Calibri"/>
        <family val="2"/>
        <charset val="204"/>
        <scheme val="minor"/>
      </rPr>
      <t xml:space="preserve"> до 20 атм.  На контрольной сьемке стенты полностью расправлены, проходимы, диссекции, дистальной эмболии нет, кровоток восстановлен до TIMI III; ангиографический результат достигнут,удовлетворительный, переводится в кардиоПРИТ.                                                                                </t>
    </r>
  </si>
  <si>
    <t>сбалансированный</t>
  </si>
  <si>
    <r>
      <t xml:space="preserve">Бассейн ПНА: 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55%, на границе проксимального и среднего сегмента критический стеноз 95%, стеноз среднего сегмента до 70%. Стеноз устья 1 СВ до 70%. Антеградный кровоток по ПНА -  </t>
    </r>
    <r>
      <rPr>
        <u/>
        <sz val="11"/>
        <color theme="1"/>
        <rFont val="Times New Roman"/>
        <family val="1"/>
        <charset val="204"/>
      </rPr>
      <t>TIMI II.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2"/>
        <color theme="1"/>
        <rFont val="Times New Roman"/>
        <family val="1"/>
        <charset val="204"/>
      </rPr>
      <t xml:space="preserve"> стеноз среднего сегмента до 40%.  Антеградный кровоток -  TIMI III .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выраженная девиация проксимального сегмента, стеноз среднего сегмента 77,45%. Слабые коллатерали из ЗНА в ПНА.  Антеградный кровоток -  TIMI III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</si>
</sst>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Calibri"/>
      <family val="2"/>
      <scheme val="minor"/>
    </font>
    <font>
      <sz val="9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51" fillId="0" borderId="0" xfId="0" applyFont="1" applyFill="1" applyBorder="1" applyAlignment="1" applyProtection="1">
      <alignment horizontal="center"/>
      <protection locked="0" hidden="1"/>
    </xf>
    <xf numFmtId="0" fontId="51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180975</xdr:rowOff>
    </xdr:from>
    <xdr:to>
      <xdr:col>3</xdr:col>
      <xdr:colOff>645100</xdr:colOff>
      <xdr:row>36</xdr:row>
      <xdr:rowOff>38099</xdr:rowOff>
    </xdr:to>
    <xdr:pic>
      <xdr:nvPicPr>
        <xdr:cNvPr id="4" name="Рисунок 3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19650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114299</xdr:colOff>
      <xdr:row>20</xdr:row>
      <xdr:rowOff>123825</xdr:rowOff>
    </xdr:from>
    <xdr:to>
      <xdr:col>3</xdr:col>
      <xdr:colOff>633238</xdr:colOff>
      <xdr:row>33</xdr:row>
      <xdr:rowOff>85725</xdr:rowOff>
    </xdr:to>
    <xdr:pic>
      <xdr:nvPicPr>
        <xdr:cNvPr id="5" name="Рисунок 4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114299" y="4305300"/>
          <a:ext cx="2766839" cy="24384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5" t="s">
        <v>34</v>
      </c>
      <c r="C1" s="126"/>
      <c r="D1" s="126"/>
      <c r="E1" s="126"/>
      <c r="F1" s="126"/>
      <c r="G1" s="126"/>
      <c r="H1" s="126"/>
      <c r="I1" s="126"/>
      <c r="J1" s="14"/>
      <c r="K1" s="144" t="s">
        <v>46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5"/>
      <c r="B3" s="140" t="s">
        <v>37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5"/>
      <c r="B4" s="130" t="s">
        <v>39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5"/>
      <c r="B5" s="142" t="s">
        <v>33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8"/>
      <c r="B6" s="79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4" t="s">
        <v>0</v>
      </c>
      <c r="B7" s="2">
        <v>42549</v>
      </c>
      <c r="C7" s="81"/>
      <c r="D7" s="19"/>
      <c r="E7" s="131" t="s">
        <v>41</v>
      </c>
      <c r="F7" s="131"/>
      <c r="G7" s="124" t="s">
        <v>40</v>
      </c>
      <c r="H7" s="124"/>
      <c r="I7" s="114" t="s">
        <v>51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5" t="s">
        <v>3</v>
      </c>
      <c r="B8" s="134" t="s">
        <v>66</v>
      </c>
      <c r="C8" s="135"/>
      <c r="D8" s="19"/>
      <c r="E8" s="122" t="s">
        <v>4</v>
      </c>
      <c r="F8" s="123"/>
      <c r="G8" s="124" t="s">
        <v>40</v>
      </c>
      <c r="H8" s="124"/>
      <c r="I8" s="116" t="s">
        <v>55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6" t="s">
        <v>1</v>
      </c>
      <c r="B9" s="120">
        <v>20542</v>
      </c>
      <c r="C9" s="121"/>
      <c r="D9" s="19"/>
      <c r="E9" s="19"/>
      <c r="F9" s="19"/>
      <c r="G9" s="122" t="s">
        <v>5</v>
      </c>
      <c r="H9" s="123"/>
      <c r="I9" s="116" t="s">
        <v>62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4" t="s">
        <v>2</v>
      </c>
      <c r="B10" s="118" t="s">
        <v>67</v>
      </c>
      <c r="C10" s="119"/>
      <c r="D10" s="19"/>
      <c r="E10" s="19"/>
      <c r="F10" s="19"/>
      <c r="G10" s="122" t="s">
        <v>36</v>
      </c>
      <c r="H10" s="123"/>
      <c r="I10" s="116" t="s">
        <v>68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4" t="s">
        <v>23</v>
      </c>
      <c r="B11" s="80">
        <v>4853</v>
      </c>
      <c r="C11" s="82">
        <v>35</v>
      </c>
      <c r="D11" s="22"/>
      <c r="E11" s="20"/>
      <c r="F11" s="20"/>
      <c r="G11" s="122" t="s">
        <v>7</v>
      </c>
      <c r="H11" s="123"/>
      <c r="I11" s="116" t="s">
        <v>53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57</v>
      </c>
      <c r="D13" s="139"/>
      <c r="E13" s="47" t="s">
        <v>58</v>
      </c>
      <c r="F13" s="150" t="s">
        <v>9</v>
      </c>
      <c r="G13" s="151"/>
      <c r="H13" s="151"/>
      <c r="I13" s="148" t="s">
        <v>56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8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2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49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3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9" t="s">
        <v>16</v>
      </c>
      <c r="B24" s="132" t="s">
        <v>59</v>
      </c>
      <c r="C24" s="133"/>
      <c r="D24" s="10" t="s">
        <v>52</v>
      </c>
      <c r="E24" s="127" t="s">
        <v>26</v>
      </c>
      <c r="F24" s="127"/>
      <c r="G24" s="11"/>
      <c r="H24" s="127" t="s">
        <v>17</v>
      </c>
      <c r="I24" s="127"/>
      <c r="J24" s="12" t="s">
        <v>50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3"/>
      <c r="B26" s="19"/>
      <c r="C26" s="19"/>
      <c r="D26" s="19"/>
      <c r="E26" s="160" t="s">
        <v>20</v>
      </c>
      <c r="F26" s="160"/>
      <c r="G26" s="160"/>
      <c r="H26" s="161" t="s">
        <v>73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3"/>
      <c r="B27" s="19"/>
      <c r="C27" s="19"/>
      <c r="D27" s="19"/>
      <c r="E27" s="164" t="s">
        <v>21</v>
      </c>
      <c r="F27" s="165"/>
      <c r="G27" s="166" t="s">
        <v>54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3"/>
      <c r="B28" s="19"/>
      <c r="C28" s="19"/>
      <c r="D28" s="19"/>
      <c r="E28" s="104" t="s">
        <v>74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64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47</v>
      </c>
      <c r="B54" s="146"/>
      <c r="C54" s="146"/>
      <c r="D54" s="92" t="s">
        <v>48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6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34</v>
      </c>
      <c r="B1" s="192"/>
      <c r="C1" s="192"/>
      <c r="D1" s="192"/>
      <c r="E1" s="192"/>
      <c r="F1" s="192"/>
      <c r="G1" s="192"/>
      <c r="H1" s="192"/>
      <c r="I1" s="192"/>
      <c r="J1" s="193"/>
      <c r="K1" s="183" t="s">
        <v>45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37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39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199" t="s">
        <v>69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4" t="s">
        <v>0</v>
      </c>
      <c r="B7" s="70">
        <f>'Диагностика КГ'!B7</f>
        <v>42549</v>
      </c>
      <c r="C7" s="74" t="s">
        <v>65</v>
      </c>
      <c r="D7" s="19"/>
      <c r="E7" s="131" t="s">
        <v>41</v>
      </c>
      <c r="F7" s="202"/>
      <c r="G7" s="207" t="str">
        <f>'Диагностика КГ'!G7:H7</f>
        <v>__________</v>
      </c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5" t="s">
        <v>3</v>
      </c>
      <c r="B8" s="187" t="str">
        <f>'Диагностика КГ'!B8:C8</f>
        <v>Горшкалев Н.Н.</v>
      </c>
      <c r="C8" s="205"/>
      <c r="D8" s="19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Севринова О.В.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6" t="s">
        <v>1</v>
      </c>
      <c r="B9" s="217">
        <f>'Диагностика КГ'!B9:C9</f>
        <v>20542</v>
      </c>
      <c r="C9" s="218"/>
      <c r="D9" s="19"/>
      <c r="E9" s="19"/>
      <c r="F9" s="42"/>
      <c r="G9" s="219" t="s">
        <v>5</v>
      </c>
      <c r="H9" s="220"/>
      <c r="I9" s="187" t="str">
        <f>'Диагностика КГ'!I9:J9</f>
        <v>Молотков А.В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4" t="s">
        <v>2</v>
      </c>
      <c r="B10" s="221" t="str">
        <f>'Диагностика КГ'!B10:C10</f>
        <v>ОИМ</v>
      </c>
      <c r="C10" s="222"/>
      <c r="D10" s="19"/>
      <c r="E10" s="19"/>
      <c r="F10" s="19"/>
      <c r="G10" s="122" t="s">
        <v>6</v>
      </c>
      <c r="H10" s="123"/>
      <c r="I10" s="187" t="str">
        <f>'Диагностика КГ'!I10:J10</f>
        <v>Капралова Е.А.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4" t="s">
        <v>23</v>
      </c>
      <c r="B11" s="71">
        <f>ОТДЕЛЕНИЕ</f>
        <v>4853</v>
      </c>
      <c r="C11" s="71">
        <f>'Диагностика КГ'!C11</f>
        <v>35</v>
      </c>
      <c r="D11" s="22"/>
      <c r="E11" s="20"/>
      <c r="F11" s="20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57</v>
      </c>
      <c r="D13" s="139"/>
      <c r="E13" s="47" t="s">
        <v>60</v>
      </c>
      <c r="F13" s="150" t="s">
        <v>9</v>
      </c>
      <c r="G13" s="151"/>
      <c r="H13" s="151"/>
      <c r="I13" s="226" t="s">
        <v>61</v>
      </c>
      <c r="J13" s="227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25</v>
      </c>
      <c r="B14" s="147"/>
      <c r="C14" s="158"/>
      <c r="D14" s="48" t="s">
        <v>35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1"/>
      <c r="B15" s="179" t="s">
        <v>38</v>
      </c>
      <c r="C15" s="177"/>
      <c r="D15" s="177"/>
      <c r="E15" s="180"/>
      <c r="F15" s="176" t="s">
        <v>28</v>
      </c>
      <c r="G15" s="180"/>
      <c r="H15" s="176" t="s">
        <v>42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3" t="s">
        <v>16</v>
      </c>
      <c r="B20" s="189" t="s">
        <v>59</v>
      </c>
      <c r="C20" s="190"/>
      <c r="D20" s="72" t="s">
        <v>70</v>
      </c>
      <c r="E20" s="127" t="s">
        <v>26</v>
      </c>
      <c r="F20" s="127"/>
      <c r="G20" s="85">
        <v>0.58750000000000002</v>
      </c>
      <c r="H20" s="127" t="s">
        <v>29</v>
      </c>
      <c r="I20" s="127"/>
      <c r="J20" s="12" t="s">
        <v>71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7"/>
      <c r="E21" s="223" t="s">
        <v>31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8"/>
      <c r="B22" s="1"/>
      <c r="C22" s="1"/>
      <c r="D22" s="1"/>
      <c r="E22" s="228" t="s">
        <v>72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8"/>
      <c r="B23" s="1"/>
      <c r="C23" s="1"/>
      <c r="D23" s="69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8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8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8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8"/>
      <c r="B27" s="1"/>
      <c r="C27" s="1"/>
      <c r="D27" s="62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8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8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8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8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8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8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8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8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8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8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8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8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8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8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8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8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8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8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8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8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32</v>
      </c>
      <c r="B48" s="212"/>
      <c r="C48" s="77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63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47</v>
      </c>
      <c r="B54" s="210"/>
      <c r="C54" s="210"/>
      <c r="D54" s="78"/>
      <c r="E54" s="78"/>
      <c r="F54" s="78"/>
      <c r="G54" s="147" t="s">
        <v>22</v>
      </c>
      <c r="H54" s="137"/>
      <c r="I54" s="65"/>
      <c r="J54" s="66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dataConsolidate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"0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2017-06-23T13:27:05Z</cp:lastPrinted>
  <dcterms:created xsi:type="dcterms:W3CDTF">2006-09-16T00:00:00Z</dcterms:created>
  <dcterms:modified xsi:type="dcterms:W3CDTF">2017-06-28T17:00:31Z</dcterms:modified>
  <cp:category>Рентгенэндоваскулярные хирурги</cp:category>
</cp:coreProperties>
</file>