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7\0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G7" i="2" l="1"/>
  <c r="G8" i="2"/>
  <c r="I8" i="2"/>
  <c r="I9" i="2"/>
  <c r="B7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<sst xmlns="http://schemas.openxmlformats.org/spreadsheetml/2006/main" count="101" uniqueCount="73">
  <si>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</si>
  <si>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</si>
  <si>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</si>
  <si>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</si>
  <si>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</si>
  <si>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</si>
  <si>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</si>
  <si>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</si>
  <si>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</si>
  <si>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</si>
  <si>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</si>
  <si>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</si>
  <si>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</si>
  <si>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</si>
  <si>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</si>
  <si>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</si>
  <si>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</si>
  <si>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</si>
  <si>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</si>
  <si>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</si>
  <si>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</si>
  <si>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</si>
  <si>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</si>
  <si>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</si>
  <si>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</si>
  <si>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</si>
  <si>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</si>
  <si>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</si>
  <si>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</si>
  <si>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</si>
  <si>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</si>
  <si>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</si>
  <si>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</si>
  <si>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</si>
  <si>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</si>
  <si>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</si>
  <si>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</si>
  <si>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</si>
  <si>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</si>
  <si>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</si>
  <si>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</si>
  <si>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</si>
  <si>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</si>
  <si>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</si>
  <si>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</si>
  <si>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</si>
  <si>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й</t>
  </si>
  <si>
    <t>Интродъюссер извлечён</t>
  </si>
  <si>
    <t>CD не записан</t>
  </si>
  <si>
    <t>Judkins 6 F.</t>
  </si>
  <si>
    <t>Щербаков А.С.</t>
  </si>
  <si>
    <t>_________</t>
  </si>
  <si>
    <t>Sol. lidocaini 2%</t>
  </si>
  <si>
    <t>2 ml</t>
  </si>
  <si>
    <t>0 ml</t>
  </si>
  <si>
    <t>a.radialis.</t>
  </si>
  <si>
    <r>
      <rPr>
        <sz val="11"/>
        <color theme="1"/>
        <rFont val="Times New Roman"/>
        <family val="1"/>
        <charset val="204"/>
      </rPr>
      <t>1)</t>
    </r>
    <r>
      <rPr>
        <b/>
        <u/>
        <sz val="11"/>
        <color theme="1"/>
        <rFont val="Times New Roman"/>
        <family val="1"/>
        <charset val="204"/>
      </rPr>
      <t>Повязка на 6ч.</t>
    </r>
    <r>
      <rPr>
        <u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2) ДДАТ)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</si>
  <si>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Капралова Е.А.</t>
  </si>
  <si>
    <t>ОКС БПST</t>
  </si>
  <si>
    <t>Тимошенко Н.С.</t>
  </si>
  <si>
    <t>Ермолин М.В.</t>
  </si>
  <si>
    <t>Omnipaque 350</t>
  </si>
  <si>
    <t>200 ml</t>
  </si>
  <si>
    <t>19302 сGycm2</t>
  </si>
  <si>
    <r>
      <t xml:space="preserve">Устье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JL 4.5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проводнику Asahi Rinato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ОА. Далее, имплантирован в проксимальный сегмент ОА </t>
    </r>
    <r>
      <rPr>
        <b/>
        <sz val="11"/>
        <color theme="1"/>
        <rFont val="Calibri"/>
        <family val="2"/>
        <charset val="204"/>
        <scheme val="minor"/>
      </rPr>
      <t xml:space="preserve"> BMS Nexgen 3.5-19 мм</t>
    </r>
    <r>
      <rPr>
        <sz val="11"/>
        <color theme="1"/>
        <rFont val="Calibri"/>
        <family val="2"/>
        <charset val="204"/>
        <scheme val="minor"/>
      </rPr>
      <t xml:space="preserve">,  давлением 16  атм. На контрольной сьемке стент полностью расправлен, проходим, диссекции, дистальной эмболии нет, кровоток по ОА TIMI III; ангиографический результат достигнут,удовлетворительный, переводится в кардиоПРИТ.                                                                                </t>
    </r>
  </si>
  <si>
    <t xml:space="preserve">Баллонная вазодилатация и стентирование ОА (BMS1). </t>
  </si>
  <si>
    <t>правый</t>
  </si>
  <si>
    <t>стеноз устья 55%, средн/3 до 65% кальциноз</t>
  </si>
  <si>
    <t xml:space="preserve">1) Строгий постельный режим. Повязка на бедре сутки, на руке 6ч. 2) Консультация кардиохирурга. </t>
  </si>
  <si>
    <t>a. femor dex.a.radialis.</t>
  </si>
  <si>
    <t>10547сGycm2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</si>
  <si>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>на границе пркосимального и среднего сегмента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хроническая функциональная окклюзия с антеградным кровотоком по ПНА -  </t>
    </r>
    <r>
      <rPr>
        <u/>
        <sz val="11"/>
        <color theme="1"/>
        <rFont val="Times New Roman"/>
        <family val="1"/>
        <charset val="204"/>
      </rPr>
      <t>TIMI 1-2.</t>
    </r>
    <r>
      <rPr>
        <sz val="11"/>
        <color theme="1"/>
        <rFont val="Times New Roman"/>
        <family val="1"/>
        <charset val="204"/>
      </rPr>
      <t xml:space="preserve"> Крупная ДВ без гемодинамических значимых стенозов.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2"/>
        <color theme="1"/>
        <rFont val="Times New Roman"/>
        <family val="1"/>
        <charset val="204"/>
      </rPr>
      <t xml:space="preserve"> б</t>
    </r>
    <r>
      <rPr>
        <sz val="11"/>
        <color theme="1"/>
        <rFont val="Times New Roman"/>
        <family val="1"/>
        <charset val="204"/>
      </rPr>
      <t>ез гемодинамических значимых стенозов. Антеградный кровоток -  TIMI III .</t>
    </r>
    <r>
      <rPr>
        <sz val="12"/>
        <color theme="1"/>
        <rFont val="Times New Roman"/>
        <family val="1"/>
        <charset val="204"/>
      </rPr>
      <t xml:space="preserve">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b/>
        <sz val="10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от проксимального сегмента с  антеградным кровотоком -  TIMI 0. </t>
    </r>
    <r>
      <rPr>
        <i/>
        <sz val="11"/>
        <color theme="1"/>
        <rFont val="Times New Roman"/>
        <family val="1"/>
        <charset val="204"/>
      </rPr>
      <t>Выраженные коллатерали из ЛЖВ ОА и ДВ ПНА с ретроградным заполнением ЗНА и ЗБВ ПКА</t>
    </r>
    <r>
      <rPr>
        <sz val="11"/>
        <color theme="1"/>
        <rFont val="Times New Roman"/>
        <family val="1"/>
        <charset val="204"/>
      </rPr>
      <t xml:space="preserve">.      </t>
    </r>
    <r>
      <rPr>
        <b/>
        <sz val="11"/>
        <color theme="1"/>
        <rFont val="Times New Roman"/>
        <family val="1"/>
        <charset val="204"/>
      </rPr>
      <t xml:space="preserve">                           Предпринята попытка реканализации ПНА, попытка без успешна</t>
    </r>
    <r>
      <rPr>
        <sz val="11"/>
        <color theme="1"/>
        <rFont val="Times New Roman"/>
        <family val="1"/>
        <charset val="204"/>
      </rPr>
      <t xml:space="preserve">.(при катетеризации ствола ЛКА у пациенки отмечается выраженный болевой с-м.) </t>
    </r>
  </si>
  <si>
    <t>Калинина Т.М.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</si>
</sst>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52" fillId="0" borderId="0" xfId="0" applyFont="1" applyFill="1" applyBorder="1" applyAlignment="1" applyProtection="1">
      <alignment horizontal="center"/>
      <protection locked="0" hidden="1"/>
    </xf>
    <xf numFmtId="0" fontId="52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38" fillId="0" borderId="0" xfId="0" applyFont="1" applyFill="1" applyBorder="1" applyAlignment="1" applyProtection="1">
      <protection locked="0"/>
    </xf>
    <xf numFmtId="0" fontId="51" fillId="0" borderId="25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42552</v>
      </c>
      <c r="C7" s="81"/>
      <c r="D7" s="19"/>
      <c r="E7" s="131" t="s">
        <v>41</v>
      </c>
      <c r="F7" s="131"/>
      <c r="G7" s="124" t="s">
        <v>40</v>
      </c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72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14640</v>
      </c>
      <c r="C9" s="121"/>
      <c r="D9" s="19"/>
      <c r="E9" s="19"/>
      <c r="F9" s="19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58</v>
      </c>
      <c r="C10" s="119"/>
      <c r="D10" s="19"/>
      <c r="E10" s="19"/>
      <c r="F10" s="19"/>
      <c r="G10" s="122" t="s">
        <v>36</v>
      </c>
      <c r="H10" s="123"/>
      <c r="I10" s="116" t="s">
        <v>57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80">
        <v>4926</v>
      </c>
      <c r="C11" s="82">
        <v>35</v>
      </c>
      <c r="D11" s="22"/>
      <c r="E11" s="20"/>
      <c r="F11" s="20"/>
      <c r="G11" s="122" t="s">
        <v>7</v>
      </c>
      <c r="H11" s="123"/>
      <c r="I11" s="116" t="s">
        <v>51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52</v>
      </c>
      <c r="D13" s="139"/>
      <c r="E13" s="47" t="s">
        <v>53</v>
      </c>
      <c r="F13" s="150" t="s">
        <v>9</v>
      </c>
      <c r="G13" s="151"/>
      <c r="H13" s="151"/>
      <c r="I13" s="148" t="s">
        <v>69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49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61</v>
      </c>
      <c r="C24" s="133"/>
      <c r="D24" s="10" t="s">
        <v>62</v>
      </c>
      <c r="E24" s="127" t="s">
        <v>26</v>
      </c>
      <c r="F24" s="127"/>
      <c r="G24" s="11">
        <v>0.5708333333333333</v>
      </c>
      <c r="H24" s="127" t="s">
        <v>17</v>
      </c>
      <c r="I24" s="127"/>
      <c r="J24" s="229" t="s">
        <v>70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228" t="s">
        <v>67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47</v>
      </c>
      <c r="B54" s="146"/>
      <c r="C54" s="146"/>
      <c r="D54" s="92" t="s">
        <v>48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 dex.a.radialis.,a. femoralis sin.,a. axillaris dex., а.femoralis dex. et sin.,a.radialis"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2" t="s">
        <v>45</v>
      </c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9" t="s">
        <v>65</v>
      </c>
      <c r="B5" s="200"/>
      <c r="C5" s="200"/>
      <c r="D5" s="200"/>
      <c r="E5" s="200"/>
      <c r="F5" s="200"/>
      <c r="G5" s="200"/>
      <c r="H5" s="200"/>
      <c r="I5" s="200"/>
      <c r="J5" s="201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70">
        <f>'Диагностика КГ'!B7</f>
        <v>42552</v>
      </c>
      <c r="C7" s="74"/>
      <c r="D7" s="19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7" t="str">
        <f>'Диагностика КГ'!B8:C8</f>
        <v>Калинина Т.М.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Тимошенко Н.С.</v>
      </c>
      <c r="J8" s="188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7">
        <f>'Диагностика КГ'!B9:C9</f>
        <v>14640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Ермолин М.В.</v>
      </c>
      <c r="J9" s="188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Капралова Е.А.</v>
      </c>
      <c r="J10" s="188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1">
        <f>ОТДЕЛЕНИЕ</f>
        <v>4926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52</v>
      </c>
      <c r="D13" s="139"/>
      <c r="E13" s="47" t="s">
        <v>54</v>
      </c>
      <c r="F13" s="150" t="s">
        <v>9</v>
      </c>
      <c r="G13" s="151"/>
      <c r="H13" s="151"/>
      <c r="I13" s="226" t="s">
        <v>55</v>
      </c>
      <c r="J13" s="227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78" t="s">
        <v>38</v>
      </c>
      <c r="C15" s="176"/>
      <c r="D15" s="176"/>
      <c r="E15" s="179"/>
      <c r="F15" s="175" t="s">
        <v>28</v>
      </c>
      <c r="G15" s="179"/>
      <c r="H15" s="175" t="s">
        <v>42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3" t="s">
        <v>16</v>
      </c>
      <c r="B20" s="189" t="s">
        <v>61</v>
      </c>
      <c r="C20" s="190"/>
      <c r="D20" s="72" t="s">
        <v>62</v>
      </c>
      <c r="E20" s="127" t="s">
        <v>26</v>
      </c>
      <c r="F20" s="127"/>
      <c r="G20" s="85">
        <v>0.6958333333333333</v>
      </c>
      <c r="H20" s="127" t="s">
        <v>29</v>
      </c>
      <c r="I20" s="127"/>
      <c r="J20" s="12" t="s">
        <v>63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7"/>
      <c r="E21" s="223" t="s">
        <v>31</v>
      </c>
      <c r="F21" s="224"/>
      <c r="G21" s="224"/>
      <c r="H21" s="224"/>
      <c r="I21" s="224"/>
      <c r="J21" s="225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8"/>
      <c r="B22" s="1"/>
      <c r="C22" s="1"/>
      <c r="D22" s="1"/>
      <c r="E22" s="184" t="s">
        <v>64</v>
      </c>
      <c r="F22" s="185"/>
      <c r="G22" s="185"/>
      <c r="H22" s="185"/>
      <c r="I22" s="185"/>
      <c r="J22" s="186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3" t="s">
        <v>56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9" t="s">
        <v>47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dataConsolidate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2017-07-01T12:04:34Z</cp:lastPrinted>
  <dcterms:created xsi:type="dcterms:W3CDTF">2006-09-16T00:00:00Z</dcterms:created>
  <dcterms:modified xsi:type="dcterms:W3CDTF">2017-07-01T12:06:05Z</dcterms:modified>
  <cp:category>Рентгенэндоваскулярные хирурги</cp:category>
</cp:coreProperties>
</file>