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7\01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G7" i="2" l="1"/>
  <c r="G8" i="2"/>
  <c r="I8" i="2"/>
  <c r="I9" i="2"/>
  <c r="B7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<sst xmlns="http://schemas.openxmlformats.org/spreadsheetml/2006/main" count="101" uniqueCount="74">
  <si>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</si>
  <si>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</si>
  <si>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</si>
  <si>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</si>
  <si>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</si>
  <si>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</si>
  <si>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</si>
  <si>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</si>
  <si>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</si>
  <si>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</si>
  <si>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</si>
  <si>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</si>
  <si>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</si>
  <si>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</si>
  <si>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</si>
  <si>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</si>
  <si>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</si>
  <si>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</si>
  <si>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</si>
  <si>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</si>
  <si>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</si>
  <si>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</si>
  <si>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</si>
  <si>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</si>
  <si>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</si>
  <si>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</si>
  <si>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</si>
  <si>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</si>
  <si>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</si>
  <si>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</si>
  <si>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</si>
  <si>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</si>
  <si>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</si>
  <si>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</si>
  <si>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</si>
  <si>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</si>
  <si>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</si>
  <si>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</si>
  <si>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</si>
  <si>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</si>
  <si>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</si>
  <si>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</si>
  <si>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</si>
  <si>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</si>
  <si>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</si>
  <si>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</si>
  <si>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й</t>
  </si>
  <si>
    <t>Интродъюссер извлечён</t>
  </si>
  <si>
    <t>CD не записан</t>
  </si>
  <si>
    <t>Judkins 6 F.</t>
  </si>
  <si>
    <t>mGy</t>
  </si>
  <si>
    <t>Щербаков А.С.</t>
  </si>
  <si>
    <t>50 ml</t>
  </si>
  <si>
    <t>_________</t>
  </si>
  <si>
    <t>a.radialis</t>
  </si>
  <si>
    <t>Sol. lidocaini 2%</t>
  </si>
  <si>
    <t>2 ml</t>
  </si>
  <si>
    <t>0 ml</t>
  </si>
  <si>
    <t>a.radialis.</t>
  </si>
  <si>
    <r>
      <rPr>
        <sz val="11"/>
        <color theme="1"/>
        <rFont val="Times New Roman"/>
        <family val="1"/>
        <charset val="204"/>
      </rPr>
      <t>1)</t>
    </r>
    <r>
      <rPr>
        <b/>
        <u/>
        <sz val="11"/>
        <color theme="1"/>
        <rFont val="Times New Roman"/>
        <family val="1"/>
        <charset val="204"/>
      </rPr>
      <t>Повязка на 6ч.</t>
    </r>
    <r>
      <rPr>
        <u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2) ДДАТ)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</si>
  <si>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Капралова Е.А.</t>
  </si>
  <si>
    <t>Тимошенко Н.С.</t>
  </si>
  <si>
    <t>Ермолин М.В.</t>
  </si>
  <si>
    <t>Omnipaque 350</t>
  </si>
  <si>
    <t>Экстренное стентирование ОА</t>
  </si>
  <si>
    <t>правый</t>
  </si>
  <si>
    <t>норма.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</si>
  <si>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 неровность контура среднего сегмента. Антеградный кровоток по ПНА - 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2"/>
        <color theme="1"/>
        <rFont val="Times New Roman"/>
        <family val="1"/>
        <charset val="204"/>
      </rPr>
      <t xml:space="preserve"> стеноз устья ВТК до  50%. ниже отхождения ВТК острая тотальная окклюзия с  антеградным кровотоком по дистальному сегмету ОА -  TIMI 0 .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диффузный стеноз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проксимального сегмента до 35%. Антеградный кровоток -  TIMI III    </t>
    </r>
  </si>
  <si>
    <t>Уткин А.Г.</t>
  </si>
  <si>
    <t>ОИМ</t>
  </si>
  <si>
    <t xml:space="preserve">Баллонная вазодилатация и стентирование ОА (DES1). </t>
  </si>
  <si>
    <t>100 ml</t>
  </si>
  <si>
    <t>10341 сGycm2</t>
  </si>
  <si>
    <r>
      <t xml:space="preserve">Устье ЛКА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JL 3.5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проводнику Asahi Rinato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ОА. Выполнена реканализация артерии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Sapphire 2.5-20. </t>
    </r>
    <r>
      <rPr>
        <sz val="11"/>
        <color theme="1"/>
        <rFont val="Calibri"/>
        <family val="2"/>
        <charset val="204"/>
        <scheme val="minor"/>
      </rPr>
      <t xml:space="preserve">Далее, имплантирован в дистальный сегмен ОА </t>
    </r>
    <r>
      <rPr>
        <b/>
        <sz val="11"/>
        <color theme="1"/>
        <rFont val="Calibri"/>
        <family val="2"/>
        <charset val="204"/>
        <scheme val="minor"/>
      </rPr>
      <t xml:space="preserve"> DES Alex 2.75-18 мм</t>
    </r>
    <r>
      <rPr>
        <sz val="11"/>
        <color theme="1"/>
        <rFont val="Calibri"/>
        <family val="2"/>
        <charset val="204"/>
        <scheme val="minor"/>
      </rPr>
      <t xml:space="preserve">,  давлением 14  атм. На контрольной сьемке стент полностью расправлен, проходим, диссекции, дистальной эмболии нет, кровоток по ОА полностью восстановлен - TIMI III; ангиографический результат достигнут,удовлетворительный, переводится в кардиоПРИТ.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</si>
</sst>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51" fillId="0" borderId="0" xfId="0" applyFont="1" applyFill="1" applyBorder="1" applyAlignment="1" applyProtection="1">
      <alignment horizontal="center"/>
      <protection locked="0" hidden="1"/>
    </xf>
    <xf numFmtId="0" fontId="51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42552</v>
      </c>
      <c r="C7" s="81"/>
      <c r="D7" s="19"/>
      <c r="E7" s="131" t="s">
        <v>41</v>
      </c>
      <c r="F7" s="131"/>
      <c r="G7" s="124" t="s">
        <v>40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68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61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27678</v>
      </c>
      <c r="C9" s="121"/>
      <c r="D9" s="19"/>
      <c r="E9" s="19"/>
      <c r="F9" s="19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69</v>
      </c>
      <c r="C10" s="119"/>
      <c r="D10" s="19"/>
      <c r="E10" s="19"/>
      <c r="F10" s="19"/>
      <c r="G10" s="122" t="s">
        <v>36</v>
      </c>
      <c r="H10" s="123"/>
      <c r="I10" s="116" t="s">
        <v>60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80">
        <v>4930</v>
      </c>
      <c r="C11" s="82">
        <v>35</v>
      </c>
      <c r="D11" s="22"/>
      <c r="E11" s="20"/>
      <c r="F11" s="20"/>
      <c r="G11" s="122" t="s">
        <v>7</v>
      </c>
      <c r="H11" s="123"/>
      <c r="I11" s="116" t="s">
        <v>53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55</v>
      </c>
      <c r="D13" s="139"/>
      <c r="E13" s="47" t="s">
        <v>56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49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63</v>
      </c>
      <c r="C24" s="133"/>
      <c r="D24" s="10" t="s">
        <v>52</v>
      </c>
      <c r="E24" s="127" t="s">
        <v>26</v>
      </c>
      <c r="F24" s="127"/>
      <c r="G24" s="11"/>
      <c r="H24" s="127" t="s">
        <v>17</v>
      </c>
      <c r="I24" s="127"/>
      <c r="J24" s="12" t="s">
        <v>50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65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66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67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47</v>
      </c>
      <c r="B54" s="146"/>
      <c r="C54" s="146"/>
      <c r="D54" s="92" t="s">
        <v>48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45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70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70">
        <f>'Диагностика КГ'!B7</f>
        <v>42552</v>
      </c>
      <c r="C7" s="74"/>
      <c r="D7" s="19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87" t="str">
        <f>'Диагностика КГ'!B8:C8</f>
        <v>Уткин А.Г.</v>
      </c>
      <c r="C8" s="205"/>
      <c r="D8" s="19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Тимошенко Н.С.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17">
        <f>'Диагностика КГ'!B9:C9</f>
        <v>27678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Ермолин М.В.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1" t="str">
        <f>'Диагностика КГ'!B10:C10</f>
        <v>ОИМ</v>
      </c>
      <c r="C10" s="222"/>
      <c r="D10" s="19"/>
      <c r="E10" s="19"/>
      <c r="F10" s="19"/>
      <c r="G10" s="122" t="s">
        <v>6</v>
      </c>
      <c r="H10" s="123"/>
      <c r="I10" s="187" t="str">
        <f>'Диагностика КГ'!I10:J10</f>
        <v>Капралова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1">
        <f>ОТДЕЛЕНИЕ</f>
        <v>4930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55</v>
      </c>
      <c r="D13" s="139"/>
      <c r="E13" s="47" t="s">
        <v>57</v>
      </c>
      <c r="F13" s="150" t="s">
        <v>9</v>
      </c>
      <c r="G13" s="151"/>
      <c r="H13" s="151"/>
      <c r="I13" s="226" t="s">
        <v>58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8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79" t="s">
        <v>38</v>
      </c>
      <c r="C15" s="177"/>
      <c r="D15" s="177"/>
      <c r="E15" s="180"/>
      <c r="F15" s="176" t="s">
        <v>28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3" t="s">
        <v>16</v>
      </c>
      <c r="B20" s="189" t="s">
        <v>63</v>
      </c>
      <c r="C20" s="190"/>
      <c r="D20" s="72" t="s">
        <v>71</v>
      </c>
      <c r="E20" s="127" t="s">
        <v>26</v>
      </c>
      <c r="F20" s="127"/>
      <c r="G20" s="85">
        <v>0.26666666666666666</v>
      </c>
      <c r="H20" s="127" t="s">
        <v>29</v>
      </c>
      <c r="I20" s="127"/>
      <c r="J20" s="12" t="s">
        <v>72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7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8"/>
      <c r="B22" s="1"/>
      <c r="C22" s="1"/>
      <c r="D22" s="1"/>
      <c r="E22" s="228" t="s">
        <v>73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59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47</v>
      </c>
      <c r="B54" s="210"/>
      <c r="C54" s="210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dataConsolidate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2017-06-23T13:27:05Z</cp:lastPrinted>
  <dcterms:created xsi:type="dcterms:W3CDTF">2006-09-16T00:00:00Z</dcterms:created>
  <dcterms:modified xsi:type="dcterms:W3CDTF">2017-07-01T15:13:22Z</dcterms:modified>
  <cp:category>Рентгенэндоваскулярные хирурги</cp:category>
</cp:coreProperties>
</file>