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4\"/>
    </mc:Choice>
  </mc:AlternateContent>
  <bookViews>
    <workbookView xWindow="1695" yWindow="102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<sst xmlns="http://schemas.openxmlformats.org/spreadsheetml/2006/main" count="101" uniqueCount="75">
  <si>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</si>
  <si>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</si>
  <si>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</si>
  <si>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</si>
  <si>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</si>
  <si>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</si>
  <si>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</si>
  <si>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</si>
  <si>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</si>
  <si>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</si>
  <si>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</si>
  <si>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</si>
  <si>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</si>
  <si>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</si>
  <si>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</si>
  <si>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</si>
  <si>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</si>
  <si>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</si>
  <si>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</si>
  <si>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</si>
  <si>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</si>
  <si>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</si>
  <si>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</si>
  <si>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</si>
  <si>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</si>
  <si>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</si>
  <si>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</si>
  <si>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</si>
  <si>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</si>
  <si>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</si>
  <si>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</si>
  <si>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</si>
  <si>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</si>
  <si>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</si>
  <si>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</si>
  <si>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</si>
  <si>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</si>
  <si>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</si>
  <si>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</si>
  <si>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</si>
  <si>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</si>
  <si>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</si>
  <si>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</si>
  <si>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</si>
  <si>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</si>
  <si>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</si>
  <si>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</si>
  <si>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</si>
  <si>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</si>
  <si>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</si>
  <si>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Дополнительные рассходники</t>
  </si>
  <si>
    <t>Интродъюссер оставлен в левой ОБА</t>
  </si>
  <si>
    <t>CD не записан</t>
  </si>
  <si>
    <t>________</t>
  </si>
  <si>
    <t>150 ml</t>
  </si>
  <si>
    <t xml:space="preserve"> </t>
  </si>
  <si>
    <t>Виноградов Р.А.</t>
  </si>
  <si>
    <t>Капралова Е.А.</t>
  </si>
  <si>
    <t>5 ml</t>
  </si>
  <si>
    <t>Sol. lidocaini 1%</t>
  </si>
  <si>
    <t>5 F.</t>
  </si>
  <si>
    <t>левый</t>
  </si>
  <si>
    <t>Omnipaque 350</t>
  </si>
  <si>
    <t>43956cGycm2</t>
  </si>
  <si>
    <t>Контроль места пункции. Консервативная стратегия.</t>
  </si>
  <si>
    <t>КОРОНАРОГРАФИЯ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</si>
  <si>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in-stent рестеноз в среднем сегменте </t>
    </r>
    <r>
      <rPr>
        <u/>
        <sz val="11"/>
        <color theme="1"/>
        <rFont val="Times New Roman"/>
        <family val="1"/>
        <charset val="204"/>
      </rPr>
      <t>100%</t>
    </r>
    <r>
      <rPr>
        <sz val="11"/>
        <color theme="1"/>
        <rFont val="Times New Roman"/>
        <family val="1"/>
        <charset val="204"/>
      </rPr>
      <t xml:space="preserve"> (</t>
    </r>
    <r>
      <rPr>
        <i/>
        <u/>
        <sz val="11"/>
        <color theme="1"/>
        <rFont val="Times New Roman"/>
        <family val="1"/>
        <charset val="204"/>
      </rPr>
      <t>Sinus 2,75-23мм от 25.05.2015</t>
    </r>
    <r>
      <rPr>
        <sz val="11"/>
        <color theme="1"/>
        <rFont val="Times New Roman"/>
        <family val="1"/>
        <charset val="204"/>
      </rPr>
      <t>), Антеградный кровоток - TIMI 0. Стеноз устья СВ-3-80%.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среднего сегмента 70%, стеноз устья ВТК 85%; окклюзия ранее стентированного дистального сегмента, антеградно - TIMI 0. Рероградное заполнение дистального сегмента ОА по слаборазвитым внутрисистемным коллатералям из </t>
    </r>
    <r>
      <rPr>
        <u/>
        <sz val="11"/>
        <color theme="1"/>
        <rFont val="Times New Roman"/>
        <family val="1"/>
        <charset val="204"/>
      </rPr>
      <t>СВ 3</t>
    </r>
    <r>
      <rPr>
        <sz val="11"/>
        <color theme="1"/>
        <rFont val="Times New Roman"/>
        <family val="1"/>
        <charset val="204"/>
      </rPr>
      <t xml:space="preserve"> ПНА. </t>
    </r>
    <r>
      <rPr>
        <i/>
        <u/>
        <sz val="11"/>
        <color theme="1"/>
        <rFont val="Times New Roman"/>
        <family val="1"/>
        <charset val="204"/>
      </rPr>
      <t>В сравнении от КАГ 09.15 коллатеральный кровоток без динамики.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Гипоплазирована. Стенозы проксимального, среднего сегмента 85%, TIMI III.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Маммарно-коронарный шунт</t>
    </r>
    <r>
      <rPr>
        <sz val="11"/>
        <color theme="1"/>
        <rFont val="Times New Roman"/>
        <family val="1"/>
        <charset val="204"/>
      </rPr>
      <t xml:space="preserve"> диффузно изменен на всем протяжении,   проходим (просвет шунта не более 1,5 мм), зона анастомоза стенозирована до 70%.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Рекомендовано экстренное стентирование ПМЖА и ВТК</t>
    </r>
  </si>
  <si>
    <t>Балонная вазодилятация с устнаовкой стента в ПМЖА(BMS1) и ВТК(BMS1)</t>
  </si>
  <si>
    <t>Меренков А.С.</t>
  </si>
  <si>
    <t>Родионова С.М.</t>
  </si>
  <si>
    <t>Берина Е.В.</t>
  </si>
  <si>
    <t>11:00-12:00</t>
  </si>
  <si>
    <t>200 ml</t>
  </si>
  <si>
    <t>ОКС ПST</t>
  </si>
  <si>
    <t xml:space="preserve">    Устье ЛКА  катетеризировано проводниковым катетером JL4 6 Fr. Проводник Choice Super Support заведен в  дистальный сегмент ПМЖА.  Выполнена баллонная ангиопластика зоны критического рестеноза стента баллонным катетером Sapphire 2,0-15 mm 16 атм 20 сек. В зону проксимального сегмента ПМЖА заведен и имплантирован стент NexGen 3,0-19 mm 16 атм 20 сек. Коронарный проводник переставлен в дистальный сегмент ВТК. Выполнена предилятация зоны критического стеноза устья ВТК баллонным катетером Sapphire 2,0-15 mm 16 атм 20 сек. В зону стеноза заведен и имплантирован стент Challenger 2,75-16 mm 14 атм. 20 сек. На контрольной ангиограмме стенты раскрыт удовлетворительно, зоны стенозов покрыты полностью, признаков краевых  диссекций, тромбоза, не выявлено.  Кровоток по ПМЖА TIMI III.Результат удовлетворительный. Интродьюсер извлечен. Асептическая давящая повязка.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</si>
</sst>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0" xfId="0" applyFont="1" applyFill="1" applyBorder="1" applyAlignment="1" applyProtection="1">
      <alignment horizontal="center" vertical="center"/>
      <protection locked="0" hidden="1"/>
    </xf>
    <xf numFmtId="0" fontId="4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3</xdr:col>
      <xdr:colOff>645100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76800"/>
          <a:ext cx="2816800" cy="23542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B10" sqref="B10:C10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35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38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42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3">
      <c r="A5" s="14"/>
      <c r="B5" s="138" t="s">
        <v>65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42921</v>
      </c>
      <c r="C7" s="80" t="s">
        <v>71</v>
      </c>
      <c r="D7" s="18"/>
      <c r="E7" s="126" t="s">
        <v>45</v>
      </c>
      <c r="F7" s="126"/>
      <c r="G7" s="135" t="s">
        <v>44</v>
      </c>
      <c r="H7" s="135"/>
      <c r="I7" s="140" t="s">
        <v>68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56</v>
      </c>
      <c r="C8" s="132"/>
      <c r="D8" s="18"/>
      <c r="E8" s="127" t="s">
        <v>4</v>
      </c>
      <c r="F8" s="128"/>
      <c r="G8" s="135" t="s">
        <v>44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26605</v>
      </c>
      <c r="C9" s="145"/>
      <c r="D9" s="18"/>
      <c r="E9" s="18"/>
      <c r="F9" s="18"/>
      <c r="G9" s="127" t="s">
        <v>5</v>
      </c>
      <c r="H9" s="128"/>
      <c r="I9" s="124" t="s">
        <v>70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73</v>
      </c>
      <c r="C10" s="143"/>
      <c r="D10" s="18"/>
      <c r="E10" s="18"/>
      <c r="F10" s="18"/>
      <c r="G10" s="127" t="s">
        <v>37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9">
        <v>5012</v>
      </c>
      <c r="C11" s="81">
        <v>35</v>
      </c>
      <c r="D11" s="21"/>
      <c r="E11" s="19"/>
      <c r="F11" s="19"/>
      <c r="G11" s="127" t="s">
        <v>7</v>
      </c>
      <c r="H11" s="128"/>
      <c r="I11" s="124" t="s">
        <v>53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59</v>
      </c>
      <c r="D13" s="134"/>
      <c r="E13" s="46" t="s">
        <v>58</v>
      </c>
      <c r="F13" s="94" t="s">
        <v>9</v>
      </c>
      <c r="G13" s="95"/>
      <c r="H13" s="95"/>
      <c r="I13" s="92" t="s">
        <v>40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60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50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49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62</v>
      </c>
      <c r="C24" s="130"/>
      <c r="D24" s="10" t="s">
        <v>72</v>
      </c>
      <c r="E24" s="120" t="s">
        <v>26</v>
      </c>
      <c r="F24" s="120"/>
      <c r="G24" s="85">
        <v>1.1291666666666667</v>
      </c>
      <c r="H24" s="120" t="s">
        <v>17</v>
      </c>
      <c r="I24" s="120"/>
      <c r="J24" s="86" t="s">
        <v>63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43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52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ШУНТОГРАФИЯ. ПОПЫТКА ЧКВ,ПОПЫТКА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35</v>
      </c>
      <c r="B1" s="225"/>
      <c r="C1" s="225"/>
      <c r="D1" s="225"/>
      <c r="E1" s="225"/>
      <c r="F1" s="225"/>
      <c r="G1" s="225"/>
      <c r="H1" s="225"/>
      <c r="I1" s="225"/>
      <c r="J1" s="226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38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3" t="s">
        <v>0</v>
      </c>
      <c r="B7" s="69">
        <f>'Диагностика КГ'!B7</f>
        <v>42921</v>
      </c>
      <c r="C7" s="73"/>
      <c r="D7" s="18"/>
      <c r="E7" s="126" t="s">
        <v>45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Меренков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4" t="s">
        <v>3</v>
      </c>
      <c r="B8" s="186" t="str">
        <f>'Диагностика КГ'!B8:C8</f>
        <v>Виноградов Р.А.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5" t="s">
        <v>1</v>
      </c>
      <c r="B9" s="182">
        <f>'Диагностика КГ'!B9:C9</f>
        <v>26605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3" t="s">
        <v>23</v>
      </c>
      <c r="B11" s="70">
        <f>ОТДЕЛЕНИЕ</f>
        <v>5012</v>
      </c>
      <c r="C11" s="70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33</v>
      </c>
      <c r="D13" s="134"/>
      <c r="E13" s="46" t="s">
        <v>34</v>
      </c>
      <c r="F13" s="94" t="s">
        <v>9</v>
      </c>
      <c r="G13" s="95"/>
      <c r="H13" s="95"/>
      <c r="I13" s="92" t="s">
        <v>40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25</v>
      </c>
      <c r="B14" s="90"/>
      <c r="C14" s="103"/>
      <c r="D14" s="47" t="s">
        <v>36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0"/>
      <c r="B15" s="213" t="s">
        <v>39</v>
      </c>
      <c r="C15" s="211"/>
      <c r="D15" s="211"/>
      <c r="E15" s="214"/>
      <c r="F15" s="210" t="s">
        <v>28</v>
      </c>
      <c r="G15" s="214"/>
      <c r="H15" s="210" t="s">
        <v>48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2" t="s">
        <v>16</v>
      </c>
      <c r="B20" s="222" t="s">
        <v>62</v>
      </c>
      <c r="C20" s="223"/>
      <c r="D20" s="71" t="s">
        <v>54</v>
      </c>
      <c r="E20" s="120" t="s">
        <v>26</v>
      </c>
      <c r="F20" s="120"/>
      <c r="G20" s="84" t="s">
        <v>55</v>
      </c>
      <c r="H20" s="120" t="s">
        <v>29</v>
      </c>
      <c r="I20" s="120"/>
      <c r="J20" s="11" t="s">
        <v>55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6"/>
      <c r="E21" s="190" t="s">
        <v>31</v>
      </c>
      <c r="F21" s="191"/>
      <c r="G21" s="191"/>
      <c r="H21" s="191"/>
      <c r="I21" s="191"/>
      <c r="J21" s="192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7"/>
      <c r="B22" s="1"/>
      <c r="C22" s="1"/>
      <c r="D22" s="1"/>
      <c r="E22" s="219" t="s">
        <v>74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7"/>
      <c r="B23" s="1"/>
      <c r="C23" s="1"/>
      <c r="D23" s="68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7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7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7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7"/>
      <c r="B27" s="1"/>
      <c r="C27" s="1"/>
      <c r="D27" s="61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7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7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7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7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7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7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7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7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7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7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7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7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7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7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7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7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7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7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7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7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32</v>
      </c>
      <c r="B48" s="177"/>
      <c r="C48" s="76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47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41</v>
      </c>
      <c r="B54" s="175"/>
      <c r="C54" s="175"/>
      <c r="D54" s="77"/>
      <c r="E54" s="77"/>
      <c r="F54" s="77"/>
      <c r="G54" s="90" t="s">
        <v>22</v>
      </c>
      <c r="H54" s="91"/>
      <c r="I54" s="64"/>
      <c r="J54" s="65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2017-07-05T09:19:19Z</cp:lastPrinted>
  <dcterms:created xsi:type="dcterms:W3CDTF">2006-09-16T00:00:00Z</dcterms:created>
  <dcterms:modified xsi:type="dcterms:W3CDTF">2022-06-19T05:18:13Z</dcterms:modified>
  <cp:category>Рентгенэндоваскулярные хирурги</cp:category>
</cp:coreProperties>
</file>