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7\11\"/>
    </mc:Choice>
  </mc:AlternateContent>
  <bookViews>
    <workbookView xWindow="0" yWindow="0" windowWidth="19200" windowHeight="11595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<sst xmlns="http://schemas.openxmlformats.org/spreadsheetml/2006/main" count="100" uniqueCount="73">
  <si>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</si>
  <si>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</si>
  <si>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</si>
  <si>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</si>
  <si>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</si>
  <si>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</si>
  <si>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</si>
  <si>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</si>
  <si>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</si>
  <si>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</si>
  <si>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</si>
  <si>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</si>
  <si>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</si>
  <si>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</si>
  <si>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</si>
  <si>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</si>
  <si>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</si>
  <si>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</si>
  <si>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</si>
  <si>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</si>
  <si>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</si>
  <si>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</si>
  <si>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</si>
  <si>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</si>
  <si>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</si>
  <si>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</si>
  <si>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</si>
  <si>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</si>
  <si>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</si>
  <si>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</si>
  <si>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</si>
  <si>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</si>
  <si>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</si>
  <si>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</si>
  <si>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</si>
  <si>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</si>
  <si>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</si>
  <si>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</si>
  <si>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</si>
  <si>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</si>
  <si>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</si>
  <si>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</si>
  <si>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</si>
  <si>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</si>
  <si>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</si>
  <si>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</si>
  <si>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</si>
  <si>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Интродъюссер извлечён</t>
  </si>
  <si>
    <t>Набор Cordis 6 F</t>
  </si>
  <si>
    <t>50 ml</t>
  </si>
  <si>
    <t>_________</t>
  </si>
  <si>
    <t>100 ml</t>
  </si>
  <si>
    <t>Omnipaque 350</t>
  </si>
  <si>
    <t>Щербаков А.С.</t>
  </si>
  <si>
    <t>Берина Е.В.</t>
  </si>
  <si>
    <t>a.radialis.</t>
  </si>
  <si>
    <t>Sol. lidocaini 2%</t>
  </si>
  <si>
    <t>2 ml</t>
  </si>
  <si>
    <t>0 ml</t>
  </si>
  <si>
    <t xml:space="preserve"> 11.07.2017</t>
  </si>
  <si>
    <t>Александрова И.А.</t>
  </si>
  <si>
    <t>Шатунова А.И.</t>
  </si>
  <si>
    <t>12:00-13:00</t>
  </si>
  <si>
    <t>ОКС БПST</t>
  </si>
  <si>
    <t>левый</t>
  </si>
  <si>
    <t>норма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</si>
  <si>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критический стеноз среднего сегмента до 95%. Кровоток TIMI 3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Бассейн ОА:. </t>
    </r>
    <r>
      <rPr>
        <sz val="11"/>
        <color theme="1"/>
        <rFont val="Times New Roman"/>
        <family val="1"/>
        <charset val="204"/>
      </rPr>
      <t>норма TIMI 3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гипоплазия. норма. TIMI 3       </t>
    </r>
    <r>
      <rPr>
        <b/>
        <sz val="11"/>
        <color theme="1"/>
        <rFont val="Times New Roman"/>
        <family val="1"/>
        <charset val="204"/>
      </rPr>
      <t xml:space="preserve">                           Коллатеральный кровоток: </t>
    </r>
    <r>
      <rPr>
        <sz val="11"/>
        <color theme="1"/>
        <rFont val="Times New Roman"/>
        <family val="1"/>
        <charset val="204"/>
      </rPr>
      <t>нет</t>
    </r>
  </si>
  <si>
    <t>Контроль места пункции. Давящая повязка на 6 часов</t>
  </si>
  <si>
    <t>Стентирование ПМЖА</t>
  </si>
  <si>
    <t>10914 cGycm2</t>
  </si>
  <si>
    <t xml:space="preserve">Баллонная вазодилатация и стентирование ПМЖА (BMS1). </t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</si>
  <si>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>Run Way JL 3,5 6Fr</t>
    </r>
    <r>
      <rPr>
        <sz val="11"/>
        <color theme="1"/>
        <rFont val="Calibri"/>
        <family val="2"/>
        <charset val="204"/>
        <scheme val="minor"/>
      </rPr>
      <t xml:space="preserve"> установлен в устье ПМЖА.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Rinato 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ПМЖА.  Выполнена предилятация зоны критического стеноза баллонным катетером Sapphire 1,5-15 мм 9 атм, 12 сек. В зону остаточного стеноза  установлен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Nexgen 3.0-16 мм</t>
    </r>
    <r>
      <rPr>
        <sz val="11"/>
        <color theme="1"/>
        <rFont val="Calibri"/>
        <family val="2"/>
        <charset val="204"/>
        <scheme val="minor"/>
      </rPr>
      <t>, давлением 16 атм. Выполнена постдилятация стента баллонным катетером Sapphore 3,0-15 мм 16 атм, 20 сек. На контрольных ангиограммах стент раскрыт удовлетворительно,  признаков краевых  диссекций не выявлено, кровоток по ПМЖА TIMI III. Результат удовлетворительный. Интродьюсер извлечен. Асептическая давящая повязка.</t>
    </r>
  </si>
  <si>
    <t>Баюмова С.В.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</si>
</sst>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1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4" t="s">
        <v>34</v>
      </c>
      <c r="C1" s="125"/>
      <c r="D1" s="125"/>
      <c r="E1" s="125"/>
      <c r="F1" s="125"/>
      <c r="G1" s="125"/>
      <c r="H1" s="125"/>
      <c r="I1" s="125"/>
      <c r="J1" s="1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4"/>
      <c r="B2" s="15"/>
      <c r="C2" s="127" t="s">
        <v>24</v>
      </c>
      <c r="D2" s="128"/>
      <c r="E2" s="128"/>
      <c r="F2" s="128"/>
      <c r="G2" s="128"/>
      <c r="H2" s="128"/>
      <c r="I2" s="15"/>
      <c r="J2" s="16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4"/>
      <c r="B3" s="139" t="s">
        <v>37</v>
      </c>
      <c r="C3" s="140"/>
      <c r="D3" s="140"/>
      <c r="E3" s="140"/>
      <c r="F3" s="140"/>
      <c r="G3" s="140"/>
      <c r="H3" s="140"/>
      <c r="I3" s="140"/>
      <c r="J3" s="16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4"/>
      <c r="B4" s="129" t="s">
        <v>39</v>
      </c>
      <c r="C4" s="129"/>
      <c r="D4" s="129"/>
      <c r="E4" s="129"/>
      <c r="F4" s="129"/>
      <c r="G4" s="129"/>
      <c r="H4" s="129"/>
      <c r="I4" s="129"/>
      <c r="J4" s="16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4"/>
      <c r="B5" s="141" t="s">
        <v>33</v>
      </c>
      <c r="C5" s="142"/>
      <c r="D5" s="142"/>
      <c r="E5" s="142"/>
      <c r="F5" s="142"/>
      <c r="G5" s="142"/>
      <c r="H5" s="142"/>
      <c r="I5" s="142"/>
      <c r="J5" s="16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3" t="s">
        <v>0</v>
      </c>
      <c r="B7" s="2" t="s">
        <v>59</v>
      </c>
      <c r="C7" s="226" t="s">
        <v>62</v>
      </c>
      <c r="D7" s="18"/>
      <c r="E7" s="130" t="s">
        <v>41</v>
      </c>
      <c r="F7" s="130"/>
      <c r="G7" s="123"/>
      <c r="H7" s="123"/>
      <c r="I7" s="113" t="s">
        <v>53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4" t="s">
        <v>3</v>
      </c>
      <c r="B8" s="133" t="s">
        <v>72</v>
      </c>
      <c r="C8" s="134"/>
      <c r="D8" s="18"/>
      <c r="E8" s="121" t="s">
        <v>4</v>
      </c>
      <c r="F8" s="122"/>
      <c r="G8" s="123" t="s">
        <v>40</v>
      </c>
      <c r="H8" s="123"/>
      <c r="I8" s="115" t="s">
        <v>60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5" t="s">
        <v>1</v>
      </c>
      <c r="B9" s="119">
        <v>24348</v>
      </c>
      <c r="C9" s="120"/>
      <c r="D9" s="18"/>
      <c r="E9" s="18"/>
      <c r="F9" s="18"/>
      <c r="G9" s="121" t="s">
        <v>5</v>
      </c>
      <c r="H9" s="122"/>
      <c r="I9" s="115" t="s">
        <v>54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3" t="s">
        <v>2</v>
      </c>
      <c r="B10" s="117" t="s">
        <v>63</v>
      </c>
      <c r="C10" s="118"/>
      <c r="D10" s="18"/>
      <c r="E10" s="18"/>
      <c r="F10" s="18"/>
      <c r="G10" s="121" t="s">
        <v>36</v>
      </c>
      <c r="H10" s="122"/>
      <c r="I10" s="115" t="s">
        <v>61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3" t="s">
        <v>23</v>
      </c>
      <c r="B11" s="78">
        <v>5198</v>
      </c>
      <c r="C11" s="79">
        <v>35</v>
      </c>
      <c r="D11" s="21"/>
      <c r="E11" s="19"/>
      <c r="F11" s="19"/>
      <c r="G11" s="121" t="s">
        <v>7</v>
      </c>
      <c r="H11" s="122"/>
      <c r="I11" s="115" t="s">
        <v>50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56</v>
      </c>
      <c r="D13" s="138"/>
      <c r="E13" s="46" t="s">
        <v>57</v>
      </c>
      <c r="F13" s="149" t="s">
        <v>9</v>
      </c>
      <c r="G13" s="150"/>
      <c r="H13" s="150"/>
      <c r="I13" s="147" t="s">
        <v>55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7" t="s">
        <v>35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1"/>
      <c r="H18" s="85" t="s">
        <v>45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42</v>
      </c>
      <c r="C19" s="152"/>
      <c r="D19" s="152"/>
      <c r="E19" s="153"/>
      <c r="F19" s="151" t="s">
        <v>44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09"/>
      <c r="I20" s="110"/>
      <c r="J20" s="81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1" t="s">
        <v>48</v>
      </c>
      <c r="I21" s="112"/>
      <c r="J21" s="80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8"/>
      <c r="I22" s="31"/>
      <c r="J22" s="32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3"/>
      <c r="D23" s="23"/>
      <c r="E23" s="23"/>
      <c r="F23" s="23"/>
      <c r="G23" s="23"/>
      <c r="H23" s="23"/>
      <c r="I23" s="23"/>
      <c r="J23" s="24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8" t="s">
        <v>16</v>
      </c>
      <c r="B24" s="131" t="s">
        <v>52</v>
      </c>
      <c r="C24" s="132"/>
      <c r="D24" s="10" t="s">
        <v>49</v>
      </c>
      <c r="E24" s="126" t="s">
        <v>26</v>
      </c>
      <c r="F24" s="126"/>
      <c r="G24" s="11"/>
      <c r="H24" s="126" t="s">
        <v>17</v>
      </c>
      <c r="I24" s="126"/>
      <c r="J24" s="82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2"/>
      <c r="B26" s="18"/>
      <c r="C26" s="18"/>
      <c r="D26" s="18"/>
      <c r="E26" s="159" t="s">
        <v>20</v>
      </c>
      <c r="F26" s="159"/>
      <c r="G26" s="159"/>
      <c r="H26" s="160" t="s">
        <v>64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2"/>
      <c r="B27" s="18"/>
      <c r="C27" s="18"/>
      <c r="D27" s="18"/>
      <c r="E27" s="163" t="s">
        <v>21</v>
      </c>
      <c r="F27" s="164"/>
      <c r="G27" s="165" t="s">
        <v>65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2"/>
      <c r="B28" s="18"/>
      <c r="C28" s="18"/>
      <c r="D28" s="18"/>
      <c r="E28" s="103" t="s">
        <v>66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2"/>
      <c r="B29" s="18"/>
      <c r="C29" s="18"/>
      <c r="D29" s="18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2"/>
      <c r="B30" s="18"/>
      <c r="C30" s="18"/>
      <c r="D30" s="18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2"/>
      <c r="B31" s="18"/>
      <c r="C31" s="18"/>
      <c r="D31" s="18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2"/>
      <c r="B32" s="18"/>
      <c r="C32" s="18"/>
      <c r="D32" s="18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2"/>
      <c r="B33" s="18"/>
      <c r="C33" s="18"/>
      <c r="D33" s="18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2"/>
      <c r="B34" s="18"/>
      <c r="C34" s="18"/>
      <c r="D34" s="18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2"/>
      <c r="B35" s="18"/>
      <c r="C35" s="18"/>
      <c r="D35" s="18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2"/>
      <c r="B36" s="18"/>
      <c r="C36" s="18"/>
      <c r="D36" s="18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4" t="s">
        <v>12</v>
      </c>
      <c r="B37" s="35"/>
      <c r="C37" s="35"/>
      <c r="D37" s="35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6"/>
      <c r="B38" s="35"/>
      <c r="C38" s="35"/>
      <c r="D38" s="35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7" t="s">
        <v>18</v>
      </c>
      <c r="B39" s="38"/>
      <c r="C39" s="38"/>
      <c r="D39" s="38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7"/>
      <c r="B40" s="38"/>
      <c r="C40" s="38"/>
      <c r="D40" s="38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7"/>
      <c r="B41" s="38"/>
      <c r="C41" s="38"/>
      <c r="D41" s="38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7"/>
      <c r="B42" s="38"/>
      <c r="C42" s="38"/>
      <c r="D42" s="38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7"/>
      <c r="B43" s="38"/>
      <c r="C43" s="38"/>
      <c r="D43" s="38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7"/>
      <c r="B44" s="38"/>
      <c r="C44" s="38"/>
      <c r="D44" s="38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7"/>
      <c r="B45" s="38"/>
      <c r="C45" s="38"/>
      <c r="D45" s="38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7"/>
      <c r="B46" s="38"/>
      <c r="C46" s="38"/>
      <c r="D46" s="38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30</v>
      </c>
      <c r="B47" s="94"/>
      <c r="C47" s="38"/>
      <c r="D47" s="38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68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47</v>
      </c>
      <c r="B54" s="145"/>
      <c r="C54" s="145"/>
      <c r="D54" s="91" t="s">
        <v>46</v>
      </c>
      <c r="E54" s="92"/>
      <c r="F54" s="39"/>
      <c r="G54" s="39"/>
      <c r="H54" s="146" t="s">
        <v>22</v>
      </c>
      <c r="I54" s="136"/>
      <c r="J54" s="40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34</v>
      </c>
      <c r="B1" s="191"/>
      <c r="C1" s="191"/>
      <c r="D1" s="191"/>
      <c r="E1" s="191"/>
      <c r="F1" s="191"/>
      <c r="G1" s="191"/>
      <c r="H1" s="191"/>
      <c r="I1" s="191"/>
      <c r="J1" s="192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70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9" t="str">
        <f>'Диагностика КГ'!B7</f>
        <v xml:space="preserve"> 11.07.2017</v>
      </c>
      <c r="C7" s="73"/>
      <c r="D7" s="18"/>
      <c r="E7" s="130" t="s">
        <v>41</v>
      </c>
      <c r="F7" s="201"/>
      <c r="G7" s="206">
        <f>'Диагностика КГ'!G7:H7</f>
        <v>0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86" t="str">
        <f>'Диагностика КГ'!B8:C8</f>
        <v>Баюмова С.В.</v>
      </c>
      <c r="C8" s="204"/>
      <c r="D8" s="18"/>
      <c r="E8" s="121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Александрова И.А.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16">
        <f>'Диагностика КГ'!B9:C9</f>
        <v>24348</v>
      </c>
      <c r="C9" s="217"/>
      <c r="D9" s="18"/>
      <c r="E9" s="18"/>
      <c r="F9" s="41"/>
      <c r="G9" s="218" t="s">
        <v>5</v>
      </c>
      <c r="H9" s="219"/>
      <c r="I9" s="186" t="str">
        <f>'Диагностика КГ'!I9:J9</f>
        <v>Берина Е.В.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0" t="str">
        <f>'Диагностика КГ'!B10:C10</f>
        <v>ОКС БПST</v>
      </c>
      <c r="C10" s="221"/>
      <c r="D10" s="18"/>
      <c r="E10" s="18"/>
      <c r="F10" s="18"/>
      <c r="G10" s="121" t="s">
        <v>6</v>
      </c>
      <c r="H10" s="122"/>
      <c r="I10" s="186" t="str">
        <f>'Диагностика КГ'!I10:J10</f>
        <v>Шатунова А.И.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23</v>
      </c>
      <c r="B11" s="70">
        <f>ОТДЕЛЕНИЕ</f>
        <v>5198</v>
      </c>
      <c r="C11" s="70">
        <f>'Диагностика КГ'!C11</f>
        <v>35</v>
      </c>
      <c r="D11" s="21"/>
      <c r="E11" s="19"/>
      <c r="F11" s="19"/>
      <c r="G11" s="121" t="s">
        <v>7</v>
      </c>
      <c r="H11" s="122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56</v>
      </c>
      <c r="D13" s="138"/>
      <c r="E13" s="46" t="s">
        <v>58</v>
      </c>
      <c r="F13" s="149" t="s">
        <v>9</v>
      </c>
      <c r="G13" s="150"/>
      <c r="H13" s="150"/>
      <c r="I13" s="147" t="s">
        <v>55</v>
      </c>
      <c r="J13" s="225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7" t="s">
        <v>35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78" t="s">
        <v>38</v>
      </c>
      <c r="C15" s="176"/>
      <c r="D15" s="176"/>
      <c r="E15" s="179"/>
      <c r="F15" s="175" t="s">
        <v>28</v>
      </c>
      <c r="G15" s="179"/>
      <c r="H15" s="175" t="s">
        <v>43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88" t="s">
        <v>52</v>
      </c>
      <c r="C20" s="189"/>
      <c r="D20" s="71" t="s">
        <v>51</v>
      </c>
      <c r="E20" s="126" t="s">
        <v>26</v>
      </c>
      <c r="F20" s="126"/>
      <c r="G20" s="83">
        <v>0.3666666666666667</v>
      </c>
      <c r="H20" s="126" t="s">
        <v>29</v>
      </c>
      <c r="I20" s="126"/>
      <c r="J20" s="82" t="s">
        <v>69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6"/>
      <c r="E21" s="222" t="s">
        <v>31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227" t="s">
        <v>71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1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32</v>
      </c>
      <c r="B48" s="211"/>
      <c r="C48" s="75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67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47</v>
      </c>
      <c r="B54" s="209"/>
      <c r="C54" s="209"/>
      <c r="D54" s="76"/>
      <c r="E54" s="76"/>
      <c r="F54" s="76"/>
      <c r="G54" s="146" t="s">
        <v>22</v>
      </c>
      <c r="H54" s="136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2017-07-11T10:06:40Z</cp:lastPrinted>
  <dcterms:created xsi:type="dcterms:W3CDTF">2006-09-16T00:00:00Z</dcterms:created>
  <dcterms:modified xsi:type="dcterms:W3CDTF">2017-07-11T10:07:31Z</dcterms:modified>
  <cp:category>Рентгенэндоваскулярные хирурги</cp:category>
</cp:coreProperties>
</file>