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11\"/>
    </mc:Choice>
  </mc:AlternateContent>
  <bookViews>
    <workbookView xWindow="0" yWindow="0" windowWidth="19200" windowHeight="11595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<sst xmlns="http://schemas.openxmlformats.org/spreadsheetml/2006/main" count="102" uniqueCount="74">
  <si>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</si>
  <si>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</si>
  <si>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</si>
  <si>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</si>
  <si>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</si>
  <si>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</si>
  <si>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</si>
  <si>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</si>
  <si>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</si>
  <si>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</si>
  <si>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</si>
  <si>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</si>
  <si>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</si>
  <si>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</si>
  <si>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</si>
  <si>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</si>
  <si>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</si>
  <si>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</si>
  <si>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</si>
  <si>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</si>
  <si>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</si>
  <si>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</si>
  <si>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</si>
  <si>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</si>
  <si>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</si>
  <si>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</si>
  <si>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</si>
  <si>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</si>
  <si>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</si>
  <si>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</si>
  <si>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</si>
  <si>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</si>
  <si>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</si>
  <si>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</si>
  <si>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</si>
  <si>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</si>
  <si>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</si>
  <si>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</si>
  <si>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</si>
  <si>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</si>
  <si>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</si>
  <si>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</si>
  <si>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</si>
  <si>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</si>
  <si>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</si>
  <si>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</si>
  <si>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</si>
  <si>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</si>
  <si>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Набор Cordis 6 F</t>
  </si>
  <si>
    <t>правый</t>
  </si>
  <si>
    <t>_________</t>
  </si>
  <si>
    <t>100 ml</t>
  </si>
  <si>
    <t>Omnipaque 350</t>
  </si>
  <si>
    <t>12:32-13:30</t>
  </si>
  <si>
    <t xml:space="preserve">Баллонная вазодилатация и тромбаспирация с установкой стента в ПКА (BMS1). </t>
  </si>
  <si>
    <t>Щербаков А.С.</t>
  </si>
  <si>
    <t>Берина Е.В.</t>
  </si>
  <si>
    <t>a.radialis.</t>
  </si>
  <si>
    <t>Sol. lidocaini 2%</t>
  </si>
  <si>
    <t>2 ml</t>
  </si>
  <si>
    <t>0 ml</t>
  </si>
  <si>
    <t>8993,78 cGycm2</t>
  </si>
  <si>
    <t xml:space="preserve">Контроль места пункции. 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</si>
  <si>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 Way JR 4,0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Fielder.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 Выполнена реканализации артерии тромбаспиратором </t>
    </r>
    <r>
      <rPr>
        <b/>
        <sz val="11"/>
        <color theme="1"/>
        <rFont val="Calibri"/>
        <family val="2"/>
        <charset val="204"/>
        <scheme val="minor"/>
      </rPr>
      <t>Export EP</t>
    </r>
    <r>
      <rPr>
        <sz val="11"/>
        <color theme="1"/>
        <rFont val="Calibri"/>
        <family val="2"/>
        <charset val="204"/>
        <scheme val="minor"/>
      </rPr>
      <t xml:space="preserve"> (получены тромботические массы). В средний сегмент в зону ранее имплантированного стента  установлен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3.0-24мм</t>
    </r>
    <r>
      <rPr>
        <sz val="11"/>
        <color theme="1"/>
        <rFont val="Calibri"/>
        <family val="2"/>
        <charset val="204"/>
        <scheme val="minor"/>
      </rPr>
      <t>, давлением  18 и 20 атм. На контрольных ангиограммах стент раскрыт удовлетворительно,  признаков краевых  диссекций не выявлено, кровоток по ПКА, ЗБВ, ЗНА полностью восстановлен - TIMI III, коллатеральный кровоток восстановлен, определяются умеренные коллатерали из ПКА в ОА.  Результат удовлетворительный. Интродьюсер извлечен. Асептическая давящая повязка.</t>
    </r>
  </si>
  <si>
    <t xml:space="preserve"> 11.07.2017</t>
  </si>
  <si>
    <t>Скворцов Н.А.</t>
  </si>
  <si>
    <t>Александрова И.А.</t>
  </si>
  <si>
    <t>Шатунова А.И.</t>
  </si>
  <si>
    <t>ИБС НС</t>
  </si>
  <si>
    <t>7067,71 cGycm2</t>
  </si>
  <si>
    <t>стеноз перед бифуркации до 55%.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</si>
  <si>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стеноз проксимального сегмента до 45%, в зоне устья ДА1 определяется престенотическая аневризма  среднего сегмента ПМЖА размером 6,1*6,7 мм, тубулярный критический стеноз до 93% среднего сегмента  до 20 мм, постстенотическая девиация до 4,5 мм.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Бассейн ОА:</t>
    </r>
    <r>
      <rPr>
        <sz val="11"/>
        <color theme="1"/>
        <rFont val="Times New Roman"/>
        <family val="1"/>
        <charset val="204"/>
      </rPr>
      <t>. Истиный бифуркационный стеноз проксимального сегмента ОА 85%, стенозы устьев ВТК1, ВТК2 по 95%. TIMI 3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 с градацией антеградного кровотока TIMI 0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Коллатеральный кровоток:</t>
    </r>
    <r>
      <rPr>
        <sz val="11"/>
        <color theme="1"/>
        <rFont val="Times New Roman"/>
        <family val="1"/>
        <charset val="204"/>
      </rPr>
      <t xml:space="preserve"> 1. Выраженные межсистемные коллатерали из левожелудочковых ветвей ОА с ретроградным заполнением ЗНА и ЗБВ. 2. Умеренные внутрисистемные коллатерали из правожелудочковых ветвей со слабым антеградным контрастированием дистального сегмента ПКА, ЗБВ,с дальнейшим контрастирвоанием крупной коллатеральной сети в систему ОА. </t>
    </r>
  </si>
  <si>
    <t>1. Контроль места пункции, повязка на 6 часов. 2. Консультация кардиохирурга для решения вопроса о КШ</t>
  </si>
  <si>
    <t>10:00-11:00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</si>
</sst>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  <xf numFmtId="164" fontId="49" fillId="0" borderId="1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F13" sqref="F13:H13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3" t="s">
        <v>0</v>
      </c>
      <c r="B7" s="2" t="s">
        <v>64</v>
      </c>
      <c r="C7" s="227" t="s">
        <v>73</v>
      </c>
      <c r="D7" s="18"/>
      <c r="E7" s="130" t="s">
        <v>41</v>
      </c>
      <c r="F7" s="130"/>
      <c r="G7" s="123"/>
      <c r="H7" s="123"/>
      <c r="I7" s="113" t="s">
        <v>55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4" t="s">
        <v>3</v>
      </c>
      <c r="B8" s="133" t="s">
        <v>65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66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5" t="s">
        <v>1</v>
      </c>
      <c r="B9" s="119">
        <v>17153</v>
      </c>
      <c r="C9" s="120"/>
      <c r="D9" s="18"/>
      <c r="E9" s="18"/>
      <c r="F9" s="18"/>
      <c r="G9" s="121" t="s">
        <v>5</v>
      </c>
      <c r="H9" s="122"/>
      <c r="I9" s="115" t="s">
        <v>56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3" t="s">
        <v>2</v>
      </c>
      <c r="B10" s="117" t="s">
        <v>68</v>
      </c>
      <c r="C10" s="118"/>
      <c r="D10" s="18"/>
      <c r="E10" s="18"/>
      <c r="F10" s="18"/>
      <c r="G10" s="121" t="s">
        <v>36</v>
      </c>
      <c r="H10" s="122"/>
      <c r="I10" s="115" t="s">
        <v>67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3" t="s">
        <v>23</v>
      </c>
      <c r="B11" s="78">
        <v>5121</v>
      </c>
      <c r="C11" s="79">
        <v>35</v>
      </c>
      <c r="D11" s="21"/>
      <c r="E11" s="19"/>
      <c r="F11" s="19"/>
      <c r="G11" s="121" t="s">
        <v>7</v>
      </c>
      <c r="H11" s="122"/>
      <c r="I11" s="115" t="s">
        <v>50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58</v>
      </c>
      <c r="D13" s="138"/>
      <c r="E13" s="46" t="s">
        <v>59</v>
      </c>
      <c r="F13" s="149" t="s">
        <v>9</v>
      </c>
      <c r="G13" s="150"/>
      <c r="H13" s="150"/>
      <c r="I13" s="147" t="s">
        <v>57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7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5" t="s">
        <v>45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44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48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8"/>
      <c r="I22" s="31"/>
      <c r="J22" s="3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3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8" t="s">
        <v>16</v>
      </c>
      <c r="B24" s="131" t="s">
        <v>52</v>
      </c>
      <c r="C24" s="132"/>
      <c r="D24" s="10" t="s">
        <v>51</v>
      </c>
      <c r="E24" s="126" t="s">
        <v>26</v>
      </c>
      <c r="F24" s="126"/>
      <c r="G24" s="11">
        <v>0.12916666666666668</v>
      </c>
      <c r="H24" s="126" t="s">
        <v>17</v>
      </c>
      <c r="I24" s="126"/>
      <c r="J24" s="82" t="s">
        <v>69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49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70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4" t="s">
        <v>12</v>
      </c>
      <c r="B37" s="35"/>
      <c r="C37" s="35"/>
      <c r="D37" s="35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6"/>
      <c r="B38" s="35"/>
      <c r="C38" s="35"/>
      <c r="D38" s="35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7" t="s">
        <v>18</v>
      </c>
      <c r="B39" s="38"/>
      <c r="C39" s="38"/>
      <c r="D39" s="38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7"/>
      <c r="B40" s="38"/>
      <c r="C40" s="38"/>
      <c r="D40" s="38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7"/>
      <c r="B41" s="38"/>
      <c r="C41" s="38"/>
      <c r="D41" s="38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7"/>
      <c r="B42" s="38"/>
      <c r="C42" s="38"/>
      <c r="D42" s="38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7"/>
      <c r="B43" s="38"/>
      <c r="C43" s="38"/>
      <c r="D43" s="38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7"/>
      <c r="B44" s="38"/>
      <c r="C44" s="38"/>
      <c r="D44" s="38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7"/>
      <c r="B45" s="38"/>
      <c r="C45" s="38"/>
      <c r="D45" s="38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7"/>
      <c r="B46" s="38"/>
      <c r="C46" s="38"/>
      <c r="D46" s="38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8"/>
      <c r="D47" s="38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72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47</v>
      </c>
      <c r="B54" s="145"/>
      <c r="C54" s="145"/>
      <c r="D54" s="91" t="s">
        <v>46</v>
      </c>
      <c r="E54" s="92"/>
      <c r="F54" s="39"/>
      <c r="G54" s="39"/>
      <c r="H54" s="146" t="s">
        <v>22</v>
      </c>
      <c r="I54" s="136"/>
      <c r="J54" s="40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9" t="str">
        <f>'Диагностика КГ'!B7</f>
        <v xml:space="preserve"> 11.07.2017</v>
      </c>
      <c r="C7" s="73" t="s">
        <v>53</v>
      </c>
      <c r="D7" s="18"/>
      <c r="E7" s="130" t="s">
        <v>41</v>
      </c>
      <c r="F7" s="202"/>
      <c r="G7" s="207">
        <f>'Диагностика КГ'!G7:H7</f>
        <v>0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87" t="str">
        <f>'Диагностика КГ'!B8:C8</f>
        <v>Скворцов Н.А.</v>
      </c>
      <c r="C8" s="205"/>
      <c r="D8" s="18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17">
        <f>'Диагностика КГ'!B9:C9</f>
        <v>17153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Берина Е.В.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1" t="str">
        <f>'Диагностика КГ'!B10:C10</f>
        <v>ИБС НС</v>
      </c>
      <c r="C10" s="222"/>
      <c r="D10" s="18"/>
      <c r="E10" s="18"/>
      <c r="F10" s="18"/>
      <c r="G10" s="121" t="s">
        <v>6</v>
      </c>
      <c r="H10" s="122"/>
      <c r="I10" s="187" t="str">
        <f>'Диагностика КГ'!I10:J10</f>
        <v>Шатунова А.И.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70">
        <f>ОТДЕЛЕНИЕ</f>
        <v>5121</v>
      </c>
      <c r="C11" s="70">
        <f>'Диагностика КГ'!C11</f>
        <v>35</v>
      </c>
      <c r="D11" s="21"/>
      <c r="E11" s="19"/>
      <c r="F11" s="19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58</v>
      </c>
      <c r="D13" s="138"/>
      <c r="E13" s="46" t="s">
        <v>60</v>
      </c>
      <c r="F13" s="149" t="s">
        <v>9</v>
      </c>
      <c r="G13" s="150"/>
      <c r="H13" s="150"/>
      <c r="I13" s="147" t="s">
        <v>57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7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78" t="s">
        <v>38</v>
      </c>
      <c r="C15" s="176"/>
      <c r="D15" s="176"/>
      <c r="E15" s="179"/>
      <c r="F15" s="175" t="s">
        <v>28</v>
      </c>
      <c r="G15" s="179"/>
      <c r="H15" s="175" t="s">
        <v>43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89" t="s">
        <v>52</v>
      </c>
      <c r="C20" s="190"/>
      <c r="D20" s="71" t="s">
        <v>51</v>
      </c>
      <c r="E20" s="126" t="s">
        <v>26</v>
      </c>
      <c r="F20" s="126"/>
      <c r="G20" s="83">
        <v>0.26250000000000001</v>
      </c>
      <c r="H20" s="126" t="s">
        <v>29</v>
      </c>
      <c r="I20" s="126"/>
      <c r="J20" s="82" t="s">
        <v>61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4" t="s">
        <v>63</v>
      </c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62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47</v>
      </c>
      <c r="B54" s="210"/>
      <c r="C54" s="210"/>
      <c r="D54" s="76"/>
      <c r="E54" s="76"/>
      <c r="F54" s="76"/>
      <c r="G54" s="146" t="s">
        <v>22</v>
      </c>
      <c r="H54" s="136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2017-07-11T08:40:49Z</cp:lastPrinted>
  <dcterms:created xsi:type="dcterms:W3CDTF">2006-09-16T00:00:00Z</dcterms:created>
  <dcterms:modified xsi:type="dcterms:W3CDTF">2017-07-11T08:47:17Z</dcterms:modified>
  <cp:category>Рентгенэндоваскулярные хирурги</cp:category>
</cp:coreProperties>
</file>