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7\21\"/>
    </mc:Choice>
  </mc:AlternateContent>
  <bookViews>
    <workbookView xWindow="0" yWindow="0" windowWidth="19200" windowHeight="11595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G8" i="2" l="1"/>
  <c r="I8" i="2"/>
  <c r="I9" i="2"/>
  <c r="B7" i="2"/>
  <c r="B9" i="2"/>
  <c r="B8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<sst xmlns="http://schemas.openxmlformats.org/spreadsheetml/2006/main" count="100" uniqueCount="73">
  <si>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</si>
  <si>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</si>
  <si>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</si>
  <si>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</si>
  <si>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</si>
  <si>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</si>
  <si>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</si>
  <si>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</si>
  <si>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</si>
  <si>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</si>
  <si>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</si>
  <si>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</si>
  <si>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</si>
  <si>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</si>
  <si>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</si>
  <si>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</si>
  <si>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</si>
  <si>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</si>
  <si>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</si>
  <si>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</si>
  <si>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</si>
  <si>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</si>
  <si>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</si>
  <si>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</si>
  <si>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</si>
  <si>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</si>
  <si>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</si>
  <si>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</si>
  <si>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</si>
  <si>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</si>
  <si>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</si>
  <si>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</si>
  <si>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</si>
  <si>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</si>
  <si>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</si>
  <si>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</si>
  <si>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</si>
  <si>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</si>
  <si>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</si>
  <si>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</si>
  <si>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</si>
  <si>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</si>
  <si>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</si>
  <si>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</si>
  <si>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</si>
  <si>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</si>
  <si>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</si>
  <si>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Интродъюссер извлечён</t>
  </si>
  <si>
    <t>правый</t>
  </si>
  <si>
    <t>50 ml</t>
  </si>
  <si>
    <t>_________</t>
  </si>
  <si>
    <t>Экстренное стентирование ПКА</t>
  </si>
  <si>
    <t>Omnipaque 350</t>
  </si>
  <si>
    <t>Щербаков А.С.</t>
  </si>
  <si>
    <t>a.radialis.</t>
  </si>
  <si>
    <t>Sol. lidocaini 2%</t>
  </si>
  <si>
    <t>ОКС ПST</t>
  </si>
  <si>
    <t>2 ml</t>
  </si>
  <si>
    <t>0 ml</t>
  </si>
  <si>
    <t xml:space="preserve">Контроль места пункции. </t>
  </si>
  <si>
    <t xml:space="preserve"> 21.07.2017</t>
  </si>
  <si>
    <t>14:10-14:15</t>
  </si>
  <si>
    <t>14:15-15:40</t>
  </si>
  <si>
    <t>150 ml</t>
  </si>
  <si>
    <t>Александрова И.А.</t>
  </si>
  <si>
    <t>Галкин А.В.</t>
  </si>
  <si>
    <t>Шатунова А.И.</t>
  </si>
  <si>
    <t>Осенков В.Г.</t>
  </si>
  <si>
    <t>стеноз дист/3 до 80%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</si>
  <si>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устья ПМЖ 80%, стеноз проксимального сегмента 60 %, миокардиальный мостик среднего сегмента с макс. степенью сужения до 50%.  Кровоток  -  TIMI 3.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устья до 50%, стенозы проксимального сегмента 55%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>Кровоток  -  TIMI 3.</t>
    </r>
    <r>
      <rPr>
        <b/>
        <sz val="11"/>
        <color theme="1"/>
        <rFont val="Times New Roman"/>
        <family val="1"/>
        <charset val="204"/>
      </rPr>
      <t xml:space="preserve">     
Бассейн ПКА: </t>
    </r>
    <r>
      <rPr>
        <sz val="11"/>
        <color theme="1"/>
        <rFont val="Times New Roman"/>
        <family val="1"/>
        <charset val="204"/>
      </rPr>
      <t xml:space="preserve">острая тотальная окклюзия от проксимального сегмента с антеградным кровотоком - TIMI 0. </t>
    </r>
    <r>
      <rPr>
        <i/>
        <sz val="10"/>
        <color theme="1"/>
        <rFont val="Times New Roman"/>
        <family val="1"/>
        <charset val="204"/>
      </rPr>
      <t>Оценка русла после восстановления кровотока:</t>
    </r>
    <r>
      <rPr>
        <sz val="10"/>
        <color theme="1"/>
        <rFont val="Times New Roman"/>
        <family val="1"/>
        <charset val="204"/>
      </rPr>
      <t xml:space="preserve"> на зоне умеренно-выраженного изгиба среднего сегмента определяеться стеноз до 69%. Стеноз дистального сегмента 55%, диффузные изменения ЗНА со степенью стенозирования до 45%.</t>
    </r>
  </si>
  <si>
    <t xml:space="preserve">Баллонная вазодилатация и тромбаспирация с установкой стента в ПКА (BMS2). </t>
  </si>
  <si>
    <t>32199 cGycm2</t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</si>
  <si>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>Run Way JR 4,0 6Fr</t>
    </r>
    <r>
      <rPr>
        <sz val="11"/>
        <color theme="1"/>
        <rFont val="Calibri"/>
        <family val="2"/>
        <charset val="204"/>
        <scheme val="minor"/>
      </rPr>
      <t xml:space="preserve"> установлен в устье ПКА.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Rinato 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ПКА.  Выполнена реканализации артерии тромбаспиратором </t>
    </r>
    <r>
      <rPr>
        <b/>
        <sz val="11"/>
        <color theme="1"/>
        <rFont val="Calibri"/>
        <family val="2"/>
        <charset val="204"/>
        <scheme val="minor"/>
      </rPr>
      <t>Export EP</t>
    </r>
    <r>
      <rPr>
        <sz val="11"/>
        <color theme="1"/>
        <rFont val="Calibri"/>
        <family val="2"/>
        <charset val="204"/>
        <scheme val="minor"/>
      </rPr>
      <t xml:space="preserve"> (получены тромботические массы). В средний сегмент имплантирован </t>
    </r>
    <r>
      <rPr>
        <b/>
        <sz val="11"/>
        <color theme="1"/>
        <rFont val="Calibri"/>
        <family val="2"/>
        <charset val="204"/>
        <scheme val="minor"/>
      </rPr>
      <t>BMS Architect 4.0-24 мм</t>
    </r>
    <r>
      <rPr>
        <sz val="11"/>
        <color theme="1"/>
        <rFont val="Calibri"/>
        <family val="2"/>
        <charset val="204"/>
        <scheme val="minor"/>
      </rPr>
      <t xml:space="preserve">, давлением  18, в зону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BMS Architect 4.0-14 </t>
    </r>
    <r>
      <rPr>
        <sz val="11"/>
        <color theme="1"/>
        <rFont val="Calibri"/>
        <family val="2"/>
        <charset val="204"/>
        <scheme val="minor"/>
      </rPr>
      <t xml:space="preserve">мм, давлением  20 атм. На контрольных ангиограммах стенты раскрыты удовлетворительно,  признаков краевых  диссекций не выявлено, кровоток по ПКА, ЗБВ, ЗНА восстановлен - TIMI III, Результат удовлетворительный. Интродьюсер извлечен. Асептическая давящая повязка.                                   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                     Время реканализация: 14:23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</si>
</sst>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9"/>
      <color rgb="FFFF0000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  <font>
      <i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3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31" xfId="0" applyFont="1" applyFill="1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95250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76725"/>
          <a:ext cx="2886075" cy="27908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4" t="s">
        <v>34</v>
      </c>
      <c r="C1" s="125"/>
      <c r="D1" s="125"/>
      <c r="E1" s="125"/>
      <c r="F1" s="125"/>
      <c r="G1" s="125"/>
      <c r="H1" s="125"/>
      <c r="I1" s="125"/>
      <c r="J1" s="1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4"/>
      <c r="B2" s="15"/>
      <c r="C2" s="127" t="s">
        <v>24</v>
      </c>
      <c r="D2" s="128"/>
      <c r="E2" s="128"/>
      <c r="F2" s="128"/>
      <c r="G2" s="128"/>
      <c r="H2" s="128"/>
      <c r="I2" s="15"/>
      <c r="J2" s="16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4"/>
      <c r="B3" s="139" t="s">
        <v>37</v>
      </c>
      <c r="C3" s="140"/>
      <c r="D3" s="140"/>
      <c r="E3" s="140"/>
      <c r="F3" s="140"/>
      <c r="G3" s="140"/>
      <c r="H3" s="140"/>
      <c r="I3" s="140"/>
      <c r="J3" s="16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4"/>
      <c r="B4" s="129" t="s">
        <v>39</v>
      </c>
      <c r="C4" s="129"/>
      <c r="D4" s="129"/>
      <c r="E4" s="129"/>
      <c r="F4" s="129"/>
      <c r="G4" s="129"/>
      <c r="H4" s="129"/>
      <c r="I4" s="129"/>
      <c r="J4" s="16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4"/>
      <c r="B5" s="141" t="s">
        <v>33</v>
      </c>
      <c r="C5" s="142"/>
      <c r="D5" s="142"/>
      <c r="E5" s="142"/>
      <c r="F5" s="142"/>
      <c r="G5" s="142"/>
      <c r="H5" s="142"/>
      <c r="I5" s="142"/>
      <c r="J5" s="16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3" t="s">
        <v>0</v>
      </c>
      <c r="B7" s="2" t="s">
        <v>60</v>
      </c>
      <c r="C7" s="85" t="s">
        <v>61</v>
      </c>
      <c r="D7" s="18"/>
      <c r="E7" s="130" t="s">
        <v>41</v>
      </c>
      <c r="F7" s="130"/>
      <c r="G7" s="123"/>
      <c r="H7" s="123"/>
      <c r="I7" s="113" t="s">
        <v>53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4" t="s">
        <v>3</v>
      </c>
      <c r="B8" s="133" t="s">
        <v>67</v>
      </c>
      <c r="C8" s="134"/>
      <c r="D8" s="18"/>
      <c r="E8" s="121" t="s">
        <v>4</v>
      </c>
      <c r="F8" s="122"/>
      <c r="G8" s="123" t="s">
        <v>40</v>
      </c>
      <c r="H8" s="123"/>
      <c r="I8" s="115" t="s">
        <v>64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5" t="s">
        <v>1</v>
      </c>
      <c r="B9" s="119">
        <v>21635</v>
      </c>
      <c r="C9" s="120"/>
      <c r="D9" s="18"/>
      <c r="E9" s="18"/>
      <c r="F9" s="18"/>
      <c r="G9" s="121" t="s">
        <v>5</v>
      </c>
      <c r="H9" s="122"/>
      <c r="I9" s="115" t="s">
        <v>65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3" t="s">
        <v>2</v>
      </c>
      <c r="B10" s="117" t="s">
        <v>56</v>
      </c>
      <c r="C10" s="118"/>
      <c r="D10" s="18"/>
      <c r="E10" s="18"/>
      <c r="F10" s="18"/>
      <c r="G10" s="121" t="s">
        <v>36</v>
      </c>
      <c r="H10" s="122"/>
      <c r="I10" s="115" t="s">
        <v>66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3" t="s">
        <v>23</v>
      </c>
      <c r="B11" s="78">
        <v>5492</v>
      </c>
      <c r="C11" s="79">
        <v>35</v>
      </c>
      <c r="D11" s="21"/>
      <c r="E11" s="19"/>
      <c r="F11" s="19"/>
      <c r="G11" s="121" t="s">
        <v>7</v>
      </c>
      <c r="H11" s="122"/>
      <c r="I11" s="115" t="s">
        <v>50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55</v>
      </c>
      <c r="D13" s="138"/>
      <c r="E13" s="46" t="s">
        <v>57</v>
      </c>
      <c r="F13" s="149" t="s">
        <v>9</v>
      </c>
      <c r="G13" s="150"/>
      <c r="H13" s="150"/>
      <c r="I13" s="147" t="s">
        <v>54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7" t="s">
        <v>35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1"/>
      <c r="H18" s="86" t="s">
        <v>45</v>
      </c>
      <c r="I18" s="87"/>
      <c r="J18" s="88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42</v>
      </c>
      <c r="C19" s="152"/>
      <c r="D19" s="152"/>
      <c r="E19" s="153"/>
      <c r="F19" s="151" t="s">
        <v>44</v>
      </c>
      <c r="G19" s="154"/>
      <c r="H19" s="89"/>
      <c r="I19" s="90"/>
      <c r="J19" s="91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227"/>
      <c r="I21" s="112"/>
      <c r="J21" s="80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8"/>
      <c r="I22" s="31"/>
      <c r="J22" s="32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3"/>
      <c r="D23" s="23"/>
      <c r="E23" s="23"/>
      <c r="F23" s="23"/>
      <c r="G23" s="23"/>
      <c r="H23" s="23"/>
      <c r="I23" s="23"/>
      <c r="J23" s="24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8" t="s">
        <v>16</v>
      </c>
      <c r="B24" s="131" t="s">
        <v>52</v>
      </c>
      <c r="C24" s="132"/>
      <c r="D24" s="10" t="s">
        <v>49</v>
      </c>
      <c r="E24" s="126" t="s">
        <v>26</v>
      </c>
      <c r="F24" s="126"/>
      <c r="G24" s="11"/>
      <c r="H24" s="126" t="s">
        <v>17</v>
      </c>
      <c r="I24" s="126"/>
      <c r="J24" s="82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2"/>
      <c r="B26" s="18"/>
      <c r="C26" s="18"/>
      <c r="D26" s="18"/>
      <c r="E26" s="159" t="s">
        <v>20</v>
      </c>
      <c r="F26" s="159"/>
      <c r="G26" s="159"/>
      <c r="H26" s="160" t="s">
        <v>48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2"/>
      <c r="B27" s="18"/>
      <c r="C27" s="18"/>
      <c r="D27" s="18"/>
      <c r="E27" s="163" t="s">
        <v>21</v>
      </c>
      <c r="F27" s="164"/>
      <c r="G27" s="165" t="s">
        <v>68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2"/>
      <c r="B28" s="18"/>
      <c r="C28" s="18"/>
      <c r="D28" s="18"/>
      <c r="E28" s="104" t="s">
        <v>69</v>
      </c>
      <c r="F28" s="105"/>
      <c r="G28" s="105"/>
      <c r="H28" s="105"/>
      <c r="I28" s="105"/>
      <c r="J28" s="106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7" t="s">
        <v>51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47</v>
      </c>
      <c r="B54" s="145"/>
      <c r="C54" s="145"/>
      <c r="D54" s="92" t="s">
        <v>46</v>
      </c>
      <c r="E54" s="93"/>
      <c r="F54" s="39"/>
      <c r="G54" s="39"/>
      <c r="H54" s="146" t="s">
        <v>22</v>
      </c>
      <c r="I54" s="136"/>
      <c r="J54" s="40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34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70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9" t="str">
        <f>'Диагностика КГ'!B7</f>
        <v xml:space="preserve"> 21.07.2017</v>
      </c>
      <c r="C7" s="73" t="s">
        <v>62</v>
      </c>
      <c r="D7" s="18"/>
      <c r="E7" s="130" t="s">
        <v>41</v>
      </c>
      <c r="F7" s="201"/>
      <c r="G7" s="206"/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86" t="str">
        <f>'Диагностика КГ'!B8:C8</f>
        <v>Осенков В.Г.</v>
      </c>
      <c r="C8" s="204"/>
      <c r="D8" s="18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Александрова И.А.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16">
        <f>'Диагностика КГ'!B9:C9</f>
        <v>21635</v>
      </c>
      <c r="C9" s="217"/>
      <c r="D9" s="18"/>
      <c r="E9" s="18"/>
      <c r="F9" s="41"/>
      <c r="G9" s="218" t="s">
        <v>5</v>
      </c>
      <c r="H9" s="219"/>
      <c r="I9" s="186" t="str">
        <f>'Диагностика КГ'!I9:J9</f>
        <v>Галкин А.В.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0" t="str">
        <f>'Диагностика КГ'!B10:C10</f>
        <v>ОКС ПST</v>
      </c>
      <c r="C10" s="221"/>
      <c r="D10" s="18"/>
      <c r="E10" s="18"/>
      <c r="F10" s="18"/>
      <c r="G10" s="121" t="s">
        <v>6</v>
      </c>
      <c r="H10" s="122"/>
      <c r="I10" s="186" t="str">
        <f>'Диагностика КГ'!I10:J10</f>
        <v>Шатунова А.И.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70">
        <f>ОТДЕЛЕНИЕ</f>
        <v>5492</v>
      </c>
      <c r="C11" s="70">
        <f>'Диагностика КГ'!C11</f>
        <v>35</v>
      </c>
      <c r="D11" s="21"/>
      <c r="E11" s="19"/>
      <c r="F11" s="19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55</v>
      </c>
      <c r="D13" s="138"/>
      <c r="E13" s="46" t="s">
        <v>58</v>
      </c>
      <c r="F13" s="149" t="s">
        <v>9</v>
      </c>
      <c r="G13" s="150"/>
      <c r="H13" s="150"/>
      <c r="I13" s="147" t="s">
        <v>54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7" t="s">
        <v>35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78" t="s">
        <v>38</v>
      </c>
      <c r="C15" s="176"/>
      <c r="D15" s="176"/>
      <c r="E15" s="179"/>
      <c r="F15" s="175" t="s">
        <v>28</v>
      </c>
      <c r="G15" s="179"/>
      <c r="H15" s="175" t="s">
        <v>43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88" t="s">
        <v>52</v>
      </c>
      <c r="C20" s="189"/>
      <c r="D20" s="71" t="s">
        <v>63</v>
      </c>
      <c r="E20" s="126" t="s">
        <v>26</v>
      </c>
      <c r="F20" s="126"/>
      <c r="G20" s="83">
        <v>0.94166666666666676</v>
      </c>
      <c r="H20" s="126" t="s">
        <v>29</v>
      </c>
      <c r="I20" s="126"/>
      <c r="J20" s="82" t="s">
        <v>71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6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226" t="s">
        <v>72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1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59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47</v>
      </c>
      <c r="B54" s="209"/>
      <c r="C54" s="209"/>
      <c r="D54" s="76"/>
      <c r="E54" s="76"/>
      <c r="F54" s="76"/>
      <c r="G54" s="146" t="s">
        <v>22</v>
      </c>
      <c r="H54" s="136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2017-07-21T13:03:18Z</cp:lastPrinted>
  <dcterms:created xsi:type="dcterms:W3CDTF">2006-09-16T00:00:00Z</dcterms:created>
  <dcterms:modified xsi:type="dcterms:W3CDTF">2017-07-21T13:08:26Z</dcterms:modified>
  <cp:category>Рентгенэндоваскулярные хирурги</cp:category>
</cp:coreProperties>
</file>