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<sst xmlns="http://schemas.openxmlformats.org/spreadsheetml/2006/main" count="103" uniqueCount="77">
  <si>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</si>
  <si>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</si>
  <si>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</si>
  <si>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</si>
  <si>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</si>
  <si>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</si>
  <si>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</si>
  <si>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</si>
  <si>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</si>
  <si>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</si>
  <si>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</si>
  <si>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</si>
  <si>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</si>
  <si>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</si>
  <si>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</si>
  <si>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</si>
  <si>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</si>
  <si>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</si>
  <si>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</si>
  <si>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</si>
  <si>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</si>
  <si>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</si>
  <si>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</si>
  <si>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</si>
  <si>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</si>
  <si>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</si>
  <si>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</si>
  <si>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</si>
  <si>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</si>
  <si>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</si>
  <si>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</si>
  <si>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</si>
  <si>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</si>
  <si>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</si>
  <si>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</si>
  <si>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</si>
  <si>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</si>
  <si>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</si>
  <si>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</si>
  <si>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</si>
  <si>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</si>
  <si>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</si>
  <si>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</si>
  <si>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</si>
  <si>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</si>
  <si>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</si>
  <si>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</si>
  <si>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</si>
  <si>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</si>
  <si>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</si>
  <si>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</si>
  <si>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</si>
  <si>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Hunter 6F</t>
  </si>
  <si>
    <t>________</t>
  </si>
  <si>
    <t>___</t>
  </si>
  <si>
    <t>Блохина И.С.</t>
  </si>
  <si>
    <t>сбалансированный</t>
  </si>
  <si>
    <t>Турлаков В.В.</t>
  </si>
  <si>
    <t>ОКС БПST</t>
  </si>
  <si>
    <t>стеноз более 50%. Кальциноз</t>
  </si>
  <si>
    <t>начало 11:35</t>
  </si>
  <si>
    <t>окончание 13:05</t>
  </si>
  <si>
    <t>Севринова О.В.</t>
  </si>
  <si>
    <t>Галкин А.В.</t>
  </si>
  <si>
    <t>Локтевой доступ</t>
  </si>
  <si>
    <t>Экстренная реваскуляризация в бассейне  ОА.</t>
  </si>
  <si>
    <t>Интродъюссер оставлен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</si>
  <si>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кальциноз. Стеноз устья 70%, на фоне выраженной извитости среднего сегмента определяется стеноз 80%, окклюзия верхушечных сегментов. Антеградный кровоток - II.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выраженный кальциноз.</t>
    </r>
    <r>
      <rPr>
        <u/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 xml:space="preserve">окклюзия  от устья проксимального сегмента.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80%, хроническая окклюзия проксимального сегмента. </t>
    </r>
    <r>
      <rPr>
        <u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1) Антеградный кровоток за счет внутрисистемных коллатералей из ПЖВ с контрастированием ЗБВ дистального сегмента ПКА 2)Межсистемный ретроградный кровоток из СВ ПНА с полным контрастированием ЗНА.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</si>
  <si>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t>Ultravist  370</t>
  </si>
  <si>
    <t>______</t>
  </si>
  <si>
    <t>____</t>
  </si>
  <si>
    <t>Omnipaque 350</t>
  </si>
  <si>
    <t>150 ml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</si>
  <si>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</si>
  <si>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882,89 mGy</t>
  </si>
  <si>
    <t>Стентированием ОА c имплантацией 1 BMS. Попытка реканализации ПНА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</si>
  <si>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</t>
    </r>
    <r>
      <rPr>
        <sz val="11"/>
        <color theme="1"/>
        <rFont val="Calibri"/>
        <family val="2"/>
        <charset val="204"/>
        <scheme val="minor"/>
      </rPr>
      <t xml:space="preserve"> 4</t>
    </r>
    <r>
      <rPr>
        <b/>
        <sz val="11"/>
        <color theme="1"/>
        <rFont val="Calibri"/>
        <family val="2"/>
        <charset val="204"/>
        <scheme val="minor"/>
      </rPr>
      <t xml:space="preserve">.0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ОА. Выполнена реканализация артерии баллонным катером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2.0-10</t>
    </r>
    <r>
      <rPr>
        <sz val="11"/>
        <color theme="1"/>
        <rFont val="Calibri"/>
        <family val="2"/>
        <charset val="204"/>
        <scheme val="minor"/>
      </rPr>
      <t xml:space="preserve">. В зону  стеноза проксимального  сегмента ОА с выходом на ствол ЛКА (выбор данной техники связан из-за бифуркационного поражения ствола ЛКА )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Стентоник 3.0-23 </t>
    </r>
    <r>
      <rPr>
        <sz val="11"/>
        <color theme="1"/>
        <rFont val="Calibri"/>
        <family val="2"/>
        <charset val="204"/>
        <scheme val="minor"/>
      </rPr>
      <t xml:space="preserve">, давлением 14 атм. Для оптимизации имплантированного стента  в стволе ЛКА выбрана система доставки с баллоном от стента BRIG 4.0-09. На контрольной КАГ кровоток по ОА восстановлен, устье ПНА с признаками формирования тромба с последующим  замедлением кровотока до TIMI I,  ухудшение гемодинамики. Одновременное выполнение анестезиологического пособия, многократные попытки реканализации ПНА, реанимационные мероприятия (см.протокол анестезиолога). Из-за прямого угла отхождения ПНА относительно ствола ЛКА, извитости ПНА, устьевого кальцинированного поражения ПНА, реканализовать ПНА не удалось.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огибающей артерии  11:45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</si>
</sst>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164" fontId="27" fillId="0" borderId="1" xfId="0" applyNumberFormat="1" applyFont="1" applyFill="1" applyBorder="1" applyAlignment="1" applyProtection="1">
      <alignment horizontal="left"/>
      <protection locked="0"/>
    </xf>
    <xf numFmtId="164" fontId="50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142" t="s">
        <v>49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23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36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38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32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2" t="s">
        <v>0</v>
      </c>
      <c r="B7" s="2">
        <v>43307</v>
      </c>
      <c r="C7" s="225" t="s">
        <v>60</v>
      </c>
      <c r="D7" s="18"/>
      <c r="E7" s="129" t="s">
        <v>40</v>
      </c>
      <c r="F7" s="129"/>
      <c r="G7" s="122" t="s">
        <v>39</v>
      </c>
      <c r="H7" s="122"/>
      <c r="I7" s="112" t="s">
        <v>47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3" t="s">
        <v>3</v>
      </c>
      <c r="B8" s="132" t="s">
        <v>57</v>
      </c>
      <c r="C8" s="133"/>
      <c r="D8" s="18"/>
      <c r="E8" s="120" t="s">
        <v>4</v>
      </c>
      <c r="F8" s="121"/>
      <c r="G8" s="122" t="s">
        <v>39</v>
      </c>
      <c r="H8" s="122"/>
      <c r="I8" s="114" t="s">
        <v>62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4" t="s">
        <v>1</v>
      </c>
      <c r="B9" s="118">
        <v>17819</v>
      </c>
      <c r="C9" s="119"/>
      <c r="D9" s="18"/>
      <c r="E9" s="18"/>
      <c r="F9" s="18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2" t="s">
        <v>2</v>
      </c>
      <c r="B10" s="116" t="s">
        <v>58</v>
      </c>
      <c r="C10" s="117"/>
      <c r="D10" s="18"/>
      <c r="E10" s="18"/>
      <c r="F10" s="18"/>
      <c r="G10" s="120" t="s">
        <v>35</v>
      </c>
      <c r="H10" s="121"/>
      <c r="I10" s="114" t="s">
        <v>55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2" t="s">
        <v>22</v>
      </c>
      <c r="B11" s="76">
        <v>4961</v>
      </c>
      <c r="C11" s="77">
        <v>35</v>
      </c>
      <c r="D11" s="21"/>
      <c r="E11" s="19"/>
      <c r="F11" s="19"/>
      <c r="G11" s="120" t="s">
        <v>7</v>
      </c>
      <c r="H11" s="121"/>
      <c r="I11" s="114" t="s">
        <v>48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69</v>
      </c>
      <c r="D13" s="137"/>
      <c r="E13" s="45" t="s">
        <v>70</v>
      </c>
      <c r="F13" s="148" t="s">
        <v>9</v>
      </c>
      <c r="G13" s="149"/>
      <c r="H13" s="149"/>
      <c r="I13" s="146" t="s">
        <v>64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24</v>
      </c>
      <c r="B14" s="145"/>
      <c r="C14" s="156"/>
      <c r="D14" s="46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0"/>
      <c r="H18" s="84" t="s">
        <v>44</v>
      </c>
      <c r="I18" s="85"/>
      <c r="J18" s="86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41</v>
      </c>
      <c r="C19" s="151"/>
      <c r="D19" s="151"/>
      <c r="E19" s="152"/>
      <c r="F19" s="150" t="s">
        <v>43</v>
      </c>
      <c r="G19" s="153"/>
      <c r="H19" s="87"/>
      <c r="I19" s="88"/>
      <c r="J19" s="89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8"/>
      <c r="I20" s="109"/>
      <c r="J20" s="79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0" t="s">
        <v>46</v>
      </c>
      <c r="I21" s="111"/>
      <c r="J21" s="78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0"/>
      <c r="D22" s="30"/>
      <c r="E22" s="30"/>
      <c r="F22" s="30"/>
      <c r="G22" s="30"/>
      <c r="H22" s="18"/>
      <c r="I22" s="30"/>
      <c r="J22" s="31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2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7" t="s">
        <v>16</v>
      </c>
      <c r="B24" s="130" t="s">
        <v>71</v>
      </c>
      <c r="C24" s="131"/>
      <c r="D24" s="10" t="s">
        <v>51</v>
      </c>
      <c r="E24" s="125" t="s">
        <v>25</v>
      </c>
      <c r="F24" s="125"/>
      <c r="G24" s="11"/>
      <c r="H24" s="125" t="s">
        <v>17</v>
      </c>
      <c r="I24" s="125"/>
      <c r="J24" s="80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56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50</v>
      </c>
      <c r="F27" s="163"/>
      <c r="G27" s="164" t="s">
        <v>59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2" t="s">
        <v>67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3" t="s">
        <v>12</v>
      </c>
      <c r="B37" s="34"/>
      <c r="C37" s="34"/>
      <c r="D37" s="34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5"/>
      <c r="B38" s="34"/>
      <c r="C38" s="34"/>
      <c r="D38" s="34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6" t="s">
        <v>18</v>
      </c>
      <c r="B39" s="37"/>
      <c r="C39" s="37"/>
      <c r="D39" s="37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6"/>
      <c r="B40" s="37"/>
      <c r="C40" s="37"/>
      <c r="D40" s="37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6"/>
      <c r="B41" s="37"/>
      <c r="C41" s="37"/>
      <c r="D41" s="37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6"/>
      <c r="B42" s="37"/>
      <c r="C42" s="37"/>
      <c r="D42" s="37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6"/>
      <c r="B43" s="37"/>
      <c r="C43" s="37"/>
      <c r="D43" s="37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6"/>
      <c r="B44" s="37"/>
      <c r="C44" s="37"/>
      <c r="D44" s="37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6"/>
      <c r="B45" s="37"/>
      <c r="C45" s="37"/>
      <c r="D45" s="37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6"/>
      <c r="B46" s="37"/>
      <c r="C46" s="37"/>
      <c r="D46" s="37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2" t="s">
        <v>29</v>
      </c>
      <c r="B47" s="93"/>
      <c r="C47" s="37"/>
      <c r="D47" s="37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65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8"/>
      <c r="B53" s="96"/>
      <c r="C53" s="96"/>
      <c r="D53" s="96"/>
      <c r="E53" s="96"/>
      <c r="F53" s="96"/>
      <c r="G53" s="96"/>
      <c r="H53" s="96"/>
      <c r="I53" s="96"/>
      <c r="J53" s="97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66</v>
      </c>
      <c r="B54" s="144"/>
      <c r="C54" s="144"/>
      <c r="D54" s="90" t="s">
        <v>45</v>
      </c>
      <c r="E54" s="91"/>
      <c r="F54" s="38"/>
      <c r="G54" s="38"/>
      <c r="H54" s="145" t="s">
        <v>21</v>
      </c>
      <c r="I54" s="135"/>
      <c r="J54" s="39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dex, Локтевой доступ"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73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75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2" t="s">
        <v>0</v>
      </c>
      <c r="B7" s="68">
        <f>'Диагностика КГ'!B7</f>
        <v>43307</v>
      </c>
      <c r="C7" s="224" t="s">
        <v>61</v>
      </c>
      <c r="D7" s="18"/>
      <c r="E7" s="129" t="s">
        <v>40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3" t="s">
        <v>3</v>
      </c>
      <c r="B8" s="185" t="str">
        <f>'Диагностика КГ'!B8:C8</f>
        <v>Турлаков В.В.</v>
      </c>
      <c r="C8" s="203"/>
      <c r="D8" s="18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4" t="s">
        <v>1</v>
      </c>
      <c r="B9" s="215">
        <f>'Диагностика КГ'!B9:C9</f>
        <v>17819</v>
      </c>
      <c r="C9" s="216"/>
      <c r="D9" s="18"/>
      <c r="E9" s="18"/>
      <c r="F9" s="40"/>
      <c r="G9" s="217" t="s">
        <v>5</v>
      </c>
      <c r="H9" s="218"/>
      <c r="I9" s="185" t="str">
        <f>'Диагностика КГ'!I9:J9</f>
        <v>Галкин А.В.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2" t="s">
        <v>2</v>
      </c>
      <c r="B10" s="219" t="str">
        <f>'Диагностика КГ'!B10:C10</f>
        <v>ОКС БПST</v>
      </c>
      <c r="C10" s="220"/>
      <c r="D10" s="18"/>
      <c r="E10" s="18"/>
      <c r="F10" s="18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2" t="s">
        <v>22</v>
      </c>
      <c r="B11" s="69">
        <f>ОТДЕЛЕНИЕ</f>
        <v>4961</v>
      </c>
      <c r="C11" s="69">
        <f>'Диагностика КГ'!C11</f>
        <v>35</v>
      </c>
      <c r="D11" s="21"/>
      <c r="E11" s="19"/>
      <c r="F11" s="19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53</v>
      </c>
      <c r="D13" s="137"/>
      <c r="E13" s="45" t="s">
        <v>54</v>
      </c>
      <c r="F13" s="148" t="s">
        <v>9</v>
      </c>
      <c r="G13" s="149"/>
      <c r="H13" s="149"/>
      <c r="I13" s="146" t="s">
        <v>64</v>
      </c>
      <c r="J13" s="14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24</v>
      </c>
      <c r="B14" s="145"/>
      <c r="C14" s="156"/>
      <c r="D14" s="46" t="s">
        <v>34</v>
      </c>
      <c r="E14" s="171" t="s">
        <v>26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49"/>
      <c r="B15" s="177" t="s">
        <v>37</v>
      </c>
      <c r="C15" s="175"/>
      <c r="D15" s="175"/>
      <c r="E15" s="178"/>
      <c r="F15" s="174" t="s">
        <v>27</v>
      </c>
      <c r="G15" s="178"/>
      <c r="H15" s="174" t="s">
        <v>42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3" t="s">
        <v>52</v>
      </c>
      <c r="I17" s="81"/>
      <c r="J17" s="61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29"/>
      <c r="I18" s="29"/>
      <c r="J18" s="31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1"/>
      <c r="D19" s="51"/>
      <c r="E19" s="51"/>
      <c r="F19" s="51"/>
      <c r="G19" s="51"/>
      <c r="H19" s="51"/>
      <c r="I19" s="51"/>
      <c r="J19" s="62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87" t="s">
        <v>68</v>
      </c>
      <c r="C20" s="188"/>
      <c r="D20" s="70" t="s">
        <v>72</v>
      </c>
      <c r="E20" s="125" t="s">
        <v>25</v>
      </c>
      <c r="F20" s="125"/>
      <c r="G20" s="82">
        <v>0.57500000000000007</v>
      </c>
      <c r="H20" s="125" t="s">
        <v>28</v>
      </c>
      <c r="I20" s="125"/>
      <c r="J20" s="80" t="s">
        <v>74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5"/>
      <c r="E21" s="221" t="s">
        <v>30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226" t="s">
        <v>76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0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31</v>
      </c>
      <c r="B48" s="210"/>
      <c r="C48" s="73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/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66</v>
      </c>
      <c r="B54" s="208"/>
      <c r="C54" s="208"/>
      <c r="D54" s="74"/>
      <c r="E54" s="74"/>
      <c r="F54" s="74"/>
      <c r="G54" s="145" t="s">
        <v>21</v>
      </c>
      <c r="H54" s="135"/>
      <c r="I54" s="63"/>
      <c r="J54" s="64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dex, Локтевой доступ"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2018-07-26T11:05:49Z</dcterms:modified>
  <cp:category>Рентгенэндоваскулярные хирурги</cp:category>
</cp:coreProperties>
</file>