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7\13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B7" i="2" l="1"/>
  <c r="B8" i="2"/>
  <c r="B9" i="2"/>
  <c r="G8" i="2" l="1"/>
  <c r="I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<sst xmlns="http://schemas.openxmlformats.org/spreadsheetml/2006/main" count="100" uniqueCount="75">
  <si>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</si>
  <si>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</si>
  <si>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</si>
  <si>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</si>
  <si>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</si>
  <si>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</si>
  <si>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</si>
  <si>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</si>
  <si>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</si>
  <si>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</si>
  <si>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</si>
  <si>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</si>
  <si>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</si>
  <si>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</si>
  <si>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</si>
  <si>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</si>
  <si>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</si>
  <si>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</si>
  <si>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</si>
  <si>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</si>
  <si>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</si>
  <si>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</si>
  <si>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</si>
  <si>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</si>
  <si>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</si>
  <si>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</si>
  <si>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</si>
  <si>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</si>
  <si>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</si>
  <si>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</si>
  <si>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</si>
  <si>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</si>
  <si>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</si>
  <si>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</si>
  <si>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</si>
  <si>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</si>
  <si>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</si>
  <si>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</si>
  <si>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</si>
  <si>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</si>
  <si>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</si>
  <si>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</si>
  <si>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</si>
  <si>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</si>
  <si>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</si>
  <si>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</si>
  <si>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</si>
  <si>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</si>
  <si>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</si>
  <si>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</si>
  <si>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Ре</t>
  </si>
  <si>
    <t>a. dist/radialis.</t>
  </si>
  <si>
    <t>Интродъюссер извлечён</t>
  </si>
  <si>
    <t>1 ml</t>
  </si>
  <si>
    <t>a.radialis.</t>
  </si>
  <si>
    <t>Щербаков А.С.</t>
  </si>
  <si>
    <t>Ultravist  370</t>
  </si>
  <si>
    <t xml:space="preserve"> </t>
  </si>
  <si>
    <t>Баллонная вазодилатация с установкой стента в коронарный сосуд - ПКА (1DES)</t>
  </si>
  <si>
    <t>Александрова И.А.</t>
  </si>
  <si>
    <t>100 ml</t>
  </si>
  <si>
    <t>Разживин В.С.</t>
  </si>
  <si>
    <t>ОИМ</t>
  </si>
  <si>
    <t>Гайчук В.В.</t>
  </si>
  <si>
    <t>Молотков А.В</t>
  </si>
  <si>
    <t>Галамага Н.С.</t>
  </si>
  <si>
    <t>сбалансированный</t>
  </si>
  <si>
    <t>50 ml</t>
  </si>
  <si>
    <t>Optiray 350</t>
  </si>
  <si>
    <t>Реваскуляризация в бассейне ПКА</t>
  </si>
  <si>
    <t>Доза mGy</t>
  </si>
  <si>
    <t>неровность контура.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</si>
  <si>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стеноз пркосимального сегмента 40%, стенозы среднего сегмента 50% и 65%. Антеградный кровоток -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(д. до 2.25 мм)- стеноз устья и  в прокс/3 75%.  Антеградный кровоток - TIMI III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устья 75%, стеноз пркосимального сегмента 70%. Антеградный кровоток - TIMI III.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i/>
        <sz val="11"/>
        <color theme="1"/>
        <rFont val="Times New Roman"/>
        <family val="1"/>
        <charset val="204"/>
      </rPr>
      <t xml:space="preserve"> нестабильный стеноз проксимального сегмента 90%, TTG1</t>
    </r>
    <r>
      <rPr>
        <sz val="11"/>
        <color theme="1"/>
        <rFont val="Times New Roman"/>
        <family val="1"/>
        <charset val="204"/>
      </rPr>
      <t xml:space="preserve">; на границе пркосимального и среднего сегмента стенозы до 45%, стеноз дистального сегмента 40%. Антеградный кровоток по ПКА TIMI III.              </t>
    </r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</si>
  <si>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JR 3,5 6Fr. </t>
    </r>
    <r>
      <rPr>
        <sz val="11"/>
        <color theme="1"/>
        <rFont val="Calibri"/>
        <family val="2"/>
        <charset val="204"/>
        <scheme val="minor"/>
      </rPr>
      <t>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BS Floppy </t>
    </r>
    <r>
      <rPr>
        <sz val="11"/>
        <color theme="1"/>
        <rFont val="Calibri"/>
        <family val="2"/>
        <charset val="204"/>
        <scheme val="minor"/>
      </rPr>
      <t>заведён в дистальный сегмент ПКА. Выполнена ангипластика субокклюзирующего стеноза пркосимального сегмента ПКА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Euphora 2.0-12,</t>
    </r>
    <r>
      <rPr>
        <sz val="11"/>
        <color theme="1"/>
        <rFont val="Calibri"/>
        <family val="2"/>
        <charset val="204"/>
        <scheme val="minor"/>
      </rPr>
      <t xml:space="preserve"> давлением 10 атм.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В зону остаточного  стеноза проксимального сегмена ПКА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2,75-22</t>
    </r>
    <r>
      <rPr>
        <sz val="11"/>
        <color theme="1"/>
        <rFont val="Calibri"/>
        <family val="2"/>
        <charset val="204"/>
        <scheme val="minor"/>
      </rPr>
      <t xml:space="preserve">, давлением 12 атм. На контрольных съёмках кровоток по ПКА -TIMI III, стент раскрыт удовлетворительно, дистальной эмболии и диссекции нет, признаков тромбоза стента нет Ангиографический результат успешный. Пациент в стабильном состоянии переводится в БИТ для дальнейшего наблюдения и лечения.  </t>
    </r>
    <r>
      <rPr>
        <b/>
        <i/>
        <sz val="11"/>
        <color theme="1"/>
        <rFont val="Calibri"/>
        <family val="2"/>
        <charset val="204"/>
        <scheme val="minor"/>
      </rPr>
      <t xml:space="preserve">    Время Б/ангиопластики: 10:25. 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</t>
    </r>
  </si>
  <si>
    <t>Контроль места пункции. Повязка на 6ч. Консультация кардиохирурга.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</si>
</sst>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53" fillId="0" borderId="0" xfId="0" applyFont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0" fillId="0" borderId="18" xfId="0" applyFont="1" applyFill="1" applyBorder="1" applyAlignment="1" applyProtection="1">
      <alignment horizontal="left"/>
      <protection locked="0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16</xdr:row>
          <xdr:rowOff>190500</xdr:rowOff>
        </xdr:from>
        <xdr:to>
          <xdr:col>4</xdr:col>
          <xdr:colOff>190500</xdr:colOff>
          <xdr:row>18</xdr:row>
          <xdr:rowOff>171450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32</v>
      </c>
      <c r="C1" s="127"/>
      <c r="D1" s="127"/>
      <c r="E1" s="127"/>
      <c r="F1" s="127"/>
      <c r="G1" s="127"/>
      <c r="H1" s="127"/>
      <c r="I1" s="127"/>
      <c r="J1" s="13"/>
      <c r="K1" s="145" t="s">
        <v>57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23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35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37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31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43659</v>
      </c>
      <c r="C7" s="78">
        <v>0.42708333333333331</v>
      </c>
      <c r="D7" s="18"/>
      <c r="E7" s="132" t="s">
        <v>39</v>
      </c>
      <c r="F7" s="132"/>
      <c r="G7" s="125"/>
      <c r="H7" s="125"/>
      <c r="I7" s="115" t="s">
        <v>55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61</v>
      </c>
      <c r="C8" s="136"/>
      <c r="D8" s="18"/>
      <c r="E8" s="123" t="s">
        <v>4</v>
      </c>
      <c r="F8" s="124"/>
      <c r="G8" s="125" t="s">
        <v>38</v>
      </c>
      <c r="H8" s="125"/>
      <c r="I8" s="117" t="s">
        <v>63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24587</v>
      </c>
      <c r="C9" s="122"/>
      <c r="D9" s="18"/>
      <c r="E9" s="18"/>
      <c r="F9" s="18"/>
      <c r="G9" s="123" t="s">
        <v>5</v>
      </c>
      <c r="H9" s="124"/>
      <c r="I9" s="117" t="s">
        <v>64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62</v>
      </c>
      <c r="C10" s="120"/>
      <c r="D10" s="18"/>
      <c r="E10" s="18"/>
      <c r="F10" s="18"/>
      <c r="G10" s="123" t="s">
        <v>34</v>
      </c>
      <c r="H10" s="124"/>
      <c r="I10" s="117" t="s">
        <v>65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22</v>
      </c>
      <c r="B11" s="77">
        <v>11490</v>
      </c>
      <c r="C11" s="79">
        <v>35</v>
      </c>
      <c r="D11" s="21"/>
      <c r="E11" s="19"/>
      <c r="F11" s="19"/>
      <c r="G11" s="123" t="s">
        <v>7</v>
      </c>
      <c r="H11" s="124"/>
      <c r="I11" s="117" t="s">
        <v>47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46</v>
      </c>
      <c r="D13" s="140"/>
      <c r="E13" s="45" t="s">
        <v>53</v>
      </c>
      <c r="F13" s="151" t="s">
        <v>9</v>
      </c>
      <c r="G13" s="152"/>
      <c r="H13" s="152"/>
      <c r="I13" s="149" t="s">
        <v>51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24</v>
      </c>
      <c r="B14" s="148"/>
      <c r="C14" s="159"/>
      <c r="D14" s="46" t="s">
        <v>33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43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40</v>
      </c>
      <c r="C19" s="154"/>
      <c r="D19" s="154"/>
      <c r="E19" s="155"/>
      <c r="F19" s="153" t="s">
        <v>42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45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68</v>
      </c>
      <c r="C24" s="134"/>
      <c r="D24" s="10" t="s">
        <v>67</v>
      </c>
      <c r="E24" s="128" t="s">
        <v>25</v>
      </c>
      <c r="F24" s="128"/>
      <c r="G24" s="11"/>
      <c r="H24" s="128" t="s">
        <v>17</v>
      </c>
      <c r="I24" s="128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20</v>
      </c>
      <c r="F26" s="161"/>
      <c r="G26" s="161"/>
      <c r="H26" s="162" t="s">
        <v>66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49</v>
      </c>
      <c r="F27" s="166"/>
      <c r="G27" s="167" t="s">
        <v>71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72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18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28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69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52</v>
      </c>
      <c r="B54" s="147"/>
      <c r="C54" s="147"/>
      <c r="D54" s="93" t="s">
        <v>44</v>
      </c>
      <c r="E54" s="94"/>
      <c r="F54" s="38"/>
      <c r="G54" s="38"/>
      <c r="H54" s="148" t="s">
        <v>21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А.С.,Соловьев С.О."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Н.С.,Билан Н.А.,Мишина Е.А,Баранова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В.В.,Стрельникова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32</v>
      </c>
      <c r="B1" s="193"/>
      <c r="C1" s="193"/>
      <c r="D1" s="193"/>
      <c r="E1" s="193"/>
      <c r="F1" s="193"/>
      <c r="G1" s="193"/>
      <c r="H1" s="193"/>
      <c r="I1" s="193"/>
      <c r="J1" s="194"/>
      <c r="K1" s="184" t="s">
        <v>50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8" t="s">
        <v>35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199" t="s">
        <v>37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0" t="s">
        <v>58</v>
      </c>
      <c r="B5" s="201"/>
      <c r="C5" s="201"/>
      <c r="D5" s="201"/>
      <c r="E5" s="201"/>
      <c r="F5" s="201"/>
      <c r="G5" s="201"/>
      <c r="H5" s="201"/>
      <c r="I5" s="201"/>
      <c r="J5" s="202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КГ'!B7:C7</f>
        <v>43659</v>
      </c>
      <c r="C7" s="72">
        <v>0.46875</v>
      </c>
      <c r="D7" s="18"/>
      <c r="E7" s="132" t="s">
        <v>39</v>
      </c>
      <c r="F7" s="203"/>
      <c r="G7" s="209"/>
      <c r="H7" s="209"/>
      <c r="I7" s="204" t="str">
        <f>'Диагностика КГ'!I7:J7</f>
        <v>Щербаков А.С.</v>
      </c>
      <c r="J7" s="205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8" t="str">
        <f>'Диагностика КГ'!B8:C8</f>
        <v>Разживин В.С.</v>
      </c>
      <c r="C8" s="206"/>
      <c r="D8" s="18"/>
      <c r="E8" s="123" t="s">
        <v>4</v>
      </c>
      <c r="F8" s="207"/>
      <c r="G8" s="210" t="str">
        <f>'Диагностика КГ'!G8:H8</f>
        <v>__________</v>
      </c>
      <c r="H8" s="210"/>
      <c r="I8" s="135" t="s">
        <v>59</v>
      </c>
      <c r="J8" s="208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24587</v>
      </c>
      <c r="C9" s="220"/>
      <c r="D9" s="18"/>
      <c r="E9" s="18"/>
      <c r="F9" s="40"/>
      <c r="G9" s="221" t="s">
        <v>5</v>
      </c>
      <c r="H9" s="222"/>
      <c r="I9" s="188" t="str">
        <f>'Диагностика КГ'!I9:J9</f>
        <v>Молотков А.В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ОИМ</v>
      </c>
      <c r="C10" s="224"/>
      <c r="D10" s="18"/>
      <c r="E10" s="18"/>
      <c r="F10" s="18"/>
      <c r="G10" s="123" t="s">
        <v>6</v>
      </c>
      <c r="H10" s="124"/>
      <c r="I10" s="188" t="str">
        <f>'Диагностика КГ'!I10:J10</f>
        <v>Галамага Н.С.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22</v>
      </c>
      <c r="B11" s="69">
        <f>ОТДЕЛЕНИЕ</f>
        <v>11490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48</v>
      </c>
      <c r="D13" s="140"/>
      <c r="E13" s="45" t="s">
        <v>53</v>
      </c>
      <c r="F13" s="151" t="s">
        <v>9</v>
      </c>
      <c r="G13" s="152"/>
      <c r="H13" s="152"/>
      <c r="I13" s="149" t="s">
        <v>54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24</v>
      </c>
      <c r="B14" s="148"/>
      <c r="C14" s="159"/>
      <c r="D14" s="46" t="s">
        <v>33</v>
      </c>
      <c r="E14" s="174" t="s">
        <v>26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36</v>
      </c>
      <c r="C15" s="178"/>
      <c r="D15" s="178"/>
      <c r="E15" s="181"/>
      <c r="F15" s="177" t="s">
        <v>27</v>
      </c>
      <c r="G15" s="181"/>
      <c r="H15" s="177" t="s">
        <v>41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225"/>
      <c r="D18" s="12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0" t="s">
        <v>56</v>
      </c>
      <c r="C20" s="191"/>
      <c r="D20" s="70" t="s">
        <v>60</v>
      </c>
      <c r="E20" s="128" t="s">
        <v>25</v>
      </c>
      <c r="F20" s="128"/>
      <c r="G20" s="84">
        <v>0.32500000000000001</v>
      </c>
      <c r="H20" s="86" t="s">
        <v>70</v>
      </c>
      <c r="J20" s="82">
        <v>488.15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29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29" t="s">
        <v>73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30</v>
      </c>
      <c r="B48" s="214"/>
      <c r="C48" s="74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74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52</v>
      </c>
      <c r="B54" s="212"/>
      <c r="C54" s="212"/>
      <c r="D54" s="75"/>
      <c r="E54" s="75"/>
      <c r="F54" s="75"/>
      <c r="G54" s="148" t="s">
        <v>21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C18:D18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2</xdr:col>
                    <xdr:colOff>142875</xdr:colOff>
                    <xdr:row>16</xdr:row>
                    <xdr:rowOff>190500</xdr:rowOff>
                  </from>
                  <to>
                    <xdr:col>4</xdr:col>
                    <xdr:colOff>190500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2019-07-07T08:56:42Z</cp:lastPrinted>
  <dcterms:created xsi:type="dcterms:W3CDTF">2006-09-16T00:00:00Z</dcterms:created>
  <dcterms:modified xsi:type="dcterms:W3CDTF">2019-07-13T08:31:31Z</dcterms:modified>
  <cp:category>Рентгенэндоваскулярные хирурги</cp:category>
</cp:coreProperties>
</file>