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E13" i="2" l="1"/>
  <c r="C13" i="2"/>
  <c r="G7" i="2" l="1"/>
  <c r="G8" i="2"/>
  <c r="I8" i="2"/>
  <c r="I11" i="2"/>
  <c r="I10" i="2"/>
  <c r="I7" i="2"/>
  <c r="C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<sst xmlns="http://schemas.openxmlformats.org/spreadsheetml/2006/main" count="99" uniqueCount="70">
  <si>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</si>
  <si>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</si>
  <si>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</si>
  <si>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</si>
  <si>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</si>
  <si>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</si>
  <si>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</si>
  <si>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</si>
  <si>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</si>
  <si>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</si>
  <si>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</si>
  <si>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</si>
  <si>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</si>
  <si>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</si>
  <si>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</si>
  <si>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</si>
  <si>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</si>
  <si>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</si>
  <si>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</si>
  <si>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</si>
  <si>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</si>
  <si>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</si>
  <si>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</si>
  <si>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</si>
  <si>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</si>
  <si>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</si>
  <si>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</si>
  <si>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</si>
  <si>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</si>
  <si>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</si>
  <si>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</si>
  <si>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</si>
  <si>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</si>
  <si>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</si>
  <si>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</si>
  <si>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</si>
  <si>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</si>
  <si>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</si>
  <si>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</si>
  <si>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</si>
  <si>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</si>
  <si>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</si>
  <si>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</si>
  <si>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</si>
  <si>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</si>
  <si>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</si>
  <si>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</si>
  <si>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</si>
  <si>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</si>
  <si>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</si>
  <si>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</si>
  <si>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</si>
  <si>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Интродъюссер извлечён</t>
  </si>
  <si>
    <t>Опарина Т.Д.</t>
  </si>
  <si>
    <t xml:space="preserve">Контроль места пункции. Повязка на 6ч. </t>
  </si>
  <si>
    <t>Александрова И.А.</t>
  </si>
  <si>
    <t>норма</t>
  </si>
  <si>
    <t>Молотков А.В</t>
  </si>
  <si>
    <t>Баллонная вазодилатация с установкой стента в сосуд ПНА (1DES)</t>
  </si>
  <si>
    <t>Работникова Л.Ф.</t>
  </si>
  <si>
    <t>ОКС ПST</t>
  </si>
  <si>
    <t>Галамага Н.Е.</t>
  </si>
  <si>
    <t>50 ml</t>
  </si>
  <si>
    <t>150 ml</t>
  </si>
  <si>
    <t>920.73/7874,08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</si>
  <si>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4</t>
    </r>
    <r>
      <rPr>
        <sz val="11"/>
        <color theme="1"/>
        <rFont val="Calibri"/>
        <family val="2"/>
        <charset val="204"/>
        <scheme val="minor"/>
      </rPr>
      <t xml:space="preserve">,0 6F. Коронарный проводник </t>
    </r>
    <r>
      <rPr>
        <b/>
        <sz val="11"/>
        <color theme="1"/>
        <rFont val="Calibri"/>
        <family val="2"/>
        <charset val="204"/>
        <scheme val="minor"/>
      </rPr>
      <t>Fielder</t>
    </r>
    <r>
      <rPr>
        <sz val="11"/>
        <color theme="1"/>
        <rFont val="Calibri"/>
        <family val="2"/>
        <charset val="204"/>
        <scheme val="minor"/>
      </rPr>
      <t xml:space="preserve"> проведен через субокклюзию в дистальный  сегмент ПНА.   Выполнена ангиопластика БК </t>
    </r>
    <r>
      <rPr>
        <b/>
        <sz val="11"/>
        <color theme="1"/>
        <rFont val="Calibri"/>
        <family val="2"/>
        <charset val="204"/>
        <scheme val="minor"/>
      </rPr>
      <t>Euphora 2.0-12</t>
    </r>
    <r>
      <rPr>
        <sz val="11"/>
        <color theme="1"/>
        <rFont val="Calibri"/>
        <family val="2"/>
        <charset val="204"/>
        <scheme val="minor"/>
      </rPr>
      <t xml:space="preserve">. В зону остаточного стеноза  проксимального сегмента ПНА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Resolute Integrity 3,5х26</t>
    </r>
    <r>
      <rPr>
        <sz val="11"/>
        <color theme="1"/>
        <rFont val="Calibri"/>
        <family val="2"/>
        <charset val="204"/>
        <scheme val="minor"/>
      </rPr>
      <t>, давлением 16 атм. При контрольной ангиографии кровоток по ПНА восстановлен  TIMI III,  стент раскрыт удовлетворительно, диссекции и дистальной эмболии нет.</t>
    </r>
  </si>
  <si>
    <t>Время имплантации</t>
  </si>
  <si>
    <t>сбалансированный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</si>
  <si>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субокклюзирующий стеноз проксимального сегмента, неровность контура среднего сегмента. Антеградный кровоток -  TIMI II.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 xml:space="preserve">неровность контура на протяжении проксимального и среднего сегмента, стеноз дистального сегмента 35%. Антеградный кровоток -  TIMI III.     </t>
    </r>
    <r>
      <rPr>
        <b/>
        <sz val="11"/>
        <color theme="1"/>
        <rFont val="Times New Roman"/>
        <family val="1"/>
        <charset val="204"/>
      </rPr>
      <t xml:space="preserve">                                 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75%. Антеградный кровоток -  TIMI III.                                                </t>
    </r>
  </si>
  <si>
    <t>ЧКВ в бассейне ПНА.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</si>
</sst>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165" fontId="6" fillId="0" borderId="1" xfId="0" quotePrefix="1" applyNumberFormat="1" applyFont="1" applyFill="1" applyBorder="1" applyAlignment="1" applyProtection="1">
      <alignment horizontal="left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20" fontId="16" fillId="2" borderId="0" xfId="0" applyNumberFormat="1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checked="Checked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43719</v>
      </c>
      <c r="C7" s="77">
        <v>0.88888888888888884</v>
      </c>
      <c r="D7" s="18"/>
      <c r="E7" s="134" t="s">
        <v>38</v>
      </c>
      <c r="F7" s="134"/>
      <c r="G7" s="127" t="s">
        <v>37</v>
      </c>
      <c r="H7" s="127"/>
      <c r="I7" s="117" t="s">
        <v>48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59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55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20545</v>
      </c>
      <c r="C9" s="124"/>
      <c r="D9" s="18"/>
      <c r="E9" s="18"/>
      <c r="F9" s="18"/>
      <c r="G9" s="125" t="s">
        <v>5</v>
      </c>
      <c r="H9" s="126"/>
      <c r="I9" s="119" t="s">
        <v>57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60</v>
      </c>
      <c r="C10" s="122"/>
      <c r="D10" s="18"/>
      <c r="E10" s="18"/>
      <c r="F10" s="18"/>
      <c r="G10" s="125" t="s">
        <v>34</v>
      </c>
      <c r="H10" s="126"/>
      <c r="I10" s="119" t="s">
        <v>61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15176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45</v>
      </c>
      <c r="D13" s="143"/>
      <c r="E13" s="45" t="s">
        <v>51</v>
      </c>
      <c r="F13" s="155" t="s">
        <v>9</v>
      </c>
      <c r="G13" s="156"/>
      <c r="H13" s="156"/>
      <c r="I13" s="153" t="s">
        <v>46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49</v>
      </c>
      <c r="C24" s="136"/>
      <c r="D24" s="10" t="s">
        <v>62</v>
      </c>
      <c r="E24" s="137" t="s">
        <v>25</v>
      </c>
      <c r="F24" s="137"/>
      <c r="G24" s="11"/>
      <c r="H24" s="130" t="s">
        <v>50</v>
      </c>
      <c r="I24" s="130"/>
      <c r="J24" s="86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67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56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69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52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8" t="s">
        <v>32</v>
      </c>
      <c r="B1" s="199"/>
      <c r="C1" s="199"/>
      <c r="D1" s="199"/>
      <c r="E1" s="199"/>
      <c r="F1" s="199"/>
      <c r="G1" s="199"/>
      <c r="H1" s="199"/>
      <c r="I1" s="199"/>
      <c r="J1" s="200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1" t="s">
        <v>23</v>
      </c>
      <c r="B2" s="202"/>
      <c r="C2" s="202"/>
      <c r="D2" s="202"/>
      <c r="E2" s="202"/>
      <c r="F2" s="202"/>
      <c r="G2" s="202"/>
      <c r="H2" s="202"/>
      <c r="I2" s="202"/>
      <c r="J2" s="203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4" t="s">
        <v>35</v>
      </c>
      <c r="B3" s="202"/>
      <c r="C3" s="202"/>
      <c r="D3" s="202"/>
      <c r="E3" s="202"/>
      <c r="F3" s="202"/>
      <c r="G3" s="202"/>
      <c r="H3" s="202"/>
      <c r="I3" s="202"/>
      <c r="J3" s="203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5" t="s">
        <v>36</v>
      </c>
      <c r="B4" s="202"/>
      <c r="C4" s="202"/>
      <c r="D4" s="202"/>
      <c r="E4" s="202"/>
      <c r="F4" s="202"/>
      <c r="G4" s="202"/>
      <c r="H4" s="202"/>
      <c r="I4" s="202"/>
      <c r="J4" s="203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6" t="s">
        <v>58</v>
      </c>
      <c r="B5" s="207"/>
      <c r="C5" s="207"/>
      <c r="D5" s="207"/>
      <c r="E5" s="207"/>
      <c r="F5" s="207"/>
      <c r="G5" s="207"/>
      <c r="H5" s="207"/>
      <c r="I5" s="207"/>
      <c r="J5" s="208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8">
        <v>43719</v>
      </c>
      <c r="C7" s="70">
        <v>0.93055555555555547</v>
      </c>
      <c r="D7" s="18"/>
      <c r="E7" s="134" t="s">
        <v>38</v>
      </c>
      <c r="F7" s="209"/>
      <c r="G7" s="214" t="str">
        <f>'Диагностика КГ'!G7:H7</f>
        <v>__________</v>
      </c>
      <c r="H7" s="214"/>
      <c r="I7" s="210" t="str">
        <f>'Диагностика КГ'!I7:J7</f>
        <v>Щербаков А.С.</v>
      </c>
      <c r="J7" s="211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4" t="s">
        <v>53</v>
      </c>
      <c r="C8" s="212"/>
      <c r="D8" s="18"/>
      <c r="E8" s="125" t="s">
        <v>4</v>
      </c>
      <c r="F8" s="213"/>
      <c r="G8" s="215" t="str">
        <f>'Диагностика КГ'!G8:H8</f>
        <v>__________</v>
      </c>
      <c r="H8" s="215"/>
      <c r="I8" s="194" t="str">
        <f>'Диагностика КГ'!I8:J8</f>
        <v>Александрова И.А.</v>
      </c>
      <c r="J8" s="195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4">
        <v>21960</v>
      </c>
      <c r="C9" s="225"/>
      <c r="D9" s="18"/>
      <c r="E9" s="18"/>
      <c r="F9" s="40"/>
      <c r="G9" s="226" t="s">
        <v>5</v>
      </c>
      <c r="H9" s="227"/>
      <c r="I9" s="194" t="s">
        <v>57</v>
      </c>
      <c r="J9" s="195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8" t="str">
        <f>'Диагностика КГ'!B10:C10</f>
        <v>ОКС ПST</v>
      </c>
      <c r="C10" s="229"/>
      <c r="D10" s="18"/>
      <c r="E10" s="18"/>
      <c r="F10" s="18"/>
      <c r="G10" s="125" t="s">
        <v>6</v>
      </c>
      <c r="H10" s="126"/>
      <c r="I10" s="194" t="str">
        <f>'Диагностика КГ'!I10:J10</f>
        <v>Галамага Н.Е.</v>
      </c>
      <c r="J10" s="195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v>15160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4" t="str">
        <f>'Диагностика КГ'!I11:J11</f>
        <v>________</v>
      </c>
      <c r="J11" s="195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3" t="str">
        <f>'Диагностика КГ'!B13:C13</f>
        <v>Sol. lidocaini 1%</v>
      </c>
      <c r="D13" s="234"/>
      <c r="E13" s="83" t="str">
        <f>'Диагностика КГ'!E13</f>
        <v>1 ml</v>
      </c>
      <c r="F13" s="155" t="s">
        <v>9</v>
      </c>
      <c r="G13" s="156"/>
      <c r="H13" s="156"/>
      <c r="I13" s="235" t="s">
        <v>46</v>
      </c>
      <c r="J13" s="236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47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6" t="s">
        <v>49</v>
      </c>
      <c r="C20" s="197"/>
      <c r="D20" s="68" t="s">
        <v>63</v>
      </c>
      <c r="E20" s="137" t="s">
        <v>25</v>
      </c>
      <c r="F20" s="137"/>
      <c r="G20" s="85">
        <v>0.32500000000000001</v>
      </c>
      <c r="H20" s="130" t="s">
        <v>50</v>
      </c>
      <c r="I20" s="130"/>
      <c r="J20" s="87" t="s">
        <v>64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66</v>
      </c>
      <c r="B21" s="82"/>
      <c r="C21" s="178">
        <v>0.89930555555555547</v>
      </c>
      <c r="D21" s="179"/>
      <c r="E21" s="230" t="s">
        <v>29</v>
      </c>
      <c r="F21" s="231"/>
      <c r="G21" s="231"/>
      <c r="H21" s="231"/>
      <c r="I21" s="231"/>
      <c r="J21" s="232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237" t="s">
        <v>65</v>
      </c>
      <c r="F22" s="192"/>
      <c r="G22" s="192"/>
      <c r="H22" s="192"/>
      <c r="I22" s="192"/>
      <c r="J22" s="193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2"/>
      <c r="F23" s="192"/>
      <c r="G23" s="192"/>
      <c r="H23" s="192"/>
      <c r="I23" s="192"/>
      <c r="J23" s="193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2"/>
      <c r="F24" s="192"/>
      <c r="G24" s="192"/>
      <c r="H24" s="192"/>
      <c r="I24" s="192"/>
      <c r="J24" s="193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2"/>
      <c r="F25" s="192"/>
      <c r="G25" s="192"/>
      <c r="H25" s="192"/>
      <c r="I25" s="192"/>
      <c r="J25" s="193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2"/>
      <c r="F26" s="192"/>
      <c r="G26" s="192"/>
      <c r="H26" s="192"/>
      <c r="I26" s="192"/>
      <c r="J26" s="193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2"/>
      <c r="F27" s="192"/>
      <c r="G27" s="192"/>
      <c r="H27" s="192"/>
      <c r="I27" s="192"/>
      <c r="J27" s="193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2"/>
      <c r="F28" s="192"/>
      <c r="G28" s="192"/>
      <c r="H28" s="192"/>
      <c r="I28" s="192"/>
      <c r="J28" s="193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2"/>
      <c r="F29" s="192"/>
      <c r="G29" s="192"/>
      <c r="H29" s="192"/>
      <c r="I29" s="192"/>
      <c r="J29" s="193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2"/>
      <c r="F30" s="192"/>
      <c r="G30" s="192"/>
      <c r="H30" s="192"/>
      <c r="I30" s="192"/>
      <c r="J30" s="193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2"/>
      <c r="F31" s="192"/>
      <c r="G31" s="192"/>
      <c r="H31" s="192"/>
      <c r="I31" s="192"/>
      <c r="J31" s="193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2"/>
      <c r="F32" s="192"/>
      <c r="G32" s="192"/>
      <c r="H32" s="192"/>
      <c r="I32" s="192"/>
      <c r="J32" s="193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2"/>
      <c r="F33" s="192"/>
      <c r="G33" s="192"/>
      <c r="H33" s="192"/>
      <c r="I33" s="192"/>
      <c r="J33" s="193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2"/>
      <c r="F34" s="192"/>
      <c r="G34" s="192"/>
      <c r="H34" s="192"/>
      <c r="I34" s="192"/>
      <c r="J34" s="193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2"/>
      <c r="F35" s="192"/>
      <c r="G35" s="192"/>
      <c r="H35" s="192"/>
      <c r="I35" s="192"/>
      <c r="J35" s="193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2"/>
      <c r="F36" s="192"/>
      <c r="G36" s="192"/>
      <c r="H36" s="192"/>
      <c r="I36" s="192"/>
      <c r="J36" s="193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2"/>
      <c r="F37" s="192"/>
      <c r="G37" s="192"/>
      <c r="H37" s="192"/>
      <c r="I37" s="192"/>
      <c r="J37" s="193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2"/>
      <c r="F38" s="192"/>
      <c r="G38" s="192"/>
      <c r="H38" s="192"/>
      <c r="I38" s="192"/>
      <c r="J38" s="193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2"/>
      <c r="F39" s="192"/>
      <c r="G39" s="192"/>
      <c r="H39" s="192"/>
      <c r="I39" s="192"/>
      <c r="J39" s="193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2"/>
      <c r="F40" s="192"/>
      <c r="G40" s="192"/>
      <c r="H40" s="192"/>
      <c r="I40" s="192"/>
      <c r="J40" s="193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2"/>
      <c r="F41" s="192"/>
      <c r="G41" s="192"/>
      <c r="H41" s="192"/>
      <c r="I41" s="192"/>
      <c r="J41" s="193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2"/>
      <c r="F42" s="192"/>
      <c r="G42" s="192"/>
      <c r="H42" s="192"/>
      <c r="I42" s="192"/>
      <c r="J42" s="193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2"/>
      <c r="F43" s="192"/>
      <c r="G43" s="192"/>
      <c r="H43" s="192"/>
      <c r="I43" s="192"/>
      <c r="J43" s="193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2"/>
      <c r="F44" s="192"/>
      <c r="G44" s="192"/>
      <c r="H44" s="192"/>
      <c r="I44" s="192"/>
      <c r="J44" s="193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2"/>
      <c r="F45" s="192"/>
      <c r="G45" s="192"/>
      <c r="H45" s="192"/>
      <c r="I45" s="192"/>
      <c r="J45" s="193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2"/>
      <c r="F46" s="192"/>
      <c r="G46" s="192"/>
      <c r="H46" s="192"/>
      <c r="I46" s="192"/>
      <c r="J46" s="193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2"/>
      <c r="F47" s="192"/>
      <c r="G47" s="192"/>
      <c r="H47" s="192"/>
      <c r="I47" s="192"/>
      <c r="J47" s="193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8" t="s">
        <v>30</v>
      </c>
      <c r="B48" s="219"/>
      <c r="C48" s="73"/>
      <c r="D48" s="1"/>
      <c r="E48" s="192"/>
      <c r="F48" s="192"/>
      <c r="G48" s="192"/>
      <c r="H48" s="192"/>
      <c r="I48" s="192"/>
      <c r="J48" s="193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0" t="s">
        <v>54</v>
      </c>
      <c r="B49" s="221"/>
      <c r="C49" s="221"/>
      <c r="D49" s="221"/>
      <c r="E49" s="221"/>
      <c r="F49" s="221"/>
      <c r="G49" s="221"/>
      <c r="H49" s="221"/>
      <c r="I49" s="221"/>
      <c r="J49" s="222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3"/>
      <c r="B50" s="221"/>
      <c r="C50" s="221"/>
      <c r="D50" s="221"/>
      <c r="E50" s="221"/>
      <c r="F50" s="221"/>
      <c r="G50" s="221"/>
      <c r="H50" s="221"/>
      <c r="I50" s="221"/>
      <c r="J50" s="222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3"/>
      <c r="B51" s="221"/>
      <c r="C51" s="221"/>
      <c r="D51" s="221"/>
      <c r="E51" s="221"/>
      <c r="F51" s="221"/>
      <c r="G51" s="221"/>
      <c r="H51" s="221"/>
      <c r="I51" s="221"/>
      <c r="J51" s="222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3"/>
      <c r="B52" s="221"/>
      <c r="C52" s="221"/>
      <c r="D52" s="221"/>
      <c r="E52" s="221"/>
      <c r="F52" s="221"/>
      <c r="G52" s="221"/>
      <c r="H52" s="221"/>
      <c r="I52" s="221"/>
      <c r="J52" s="222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3"/>
      <c r="B53" s="221"/>
      <c r="C53" s="221"/>
      <c r="D53" s="221"/>
      <c r="E53" s="221"/>
      <c r="F53" s="221"/>
      <c r="G53" s="221"/>
      <c r="H53" s="221"/>
      <c r="I53" s="221"/>
      <c r="J53" s="222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6" t="s">
        <v>52</v>
      </c>
      <c r="B54" s="217"/>
      <c r="C54" s="217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2019-09-11T15:47:52Z</cp:lastPrinted>
  <dcterms:created xsi:type="dcterms:W3CDTF">2006-09-16T00:00:00Z</dcterms:created>
  <dcterms:modified xsi:type="dcterms:W3CDTF">2019-09-11T19:44:10Z</dcterms:modified>
  <cp:category>Рентгенэндоваскулярные хирурги</cp:category>
</cp:coreProperties>
</file>