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E13" i="2" l="1"/>
  <c r="C13" i="2"/>
  <c r="G7" i="2" l="1"/>
  <c r="G8" i="2"/>
  <c r="I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<sst xmlns="http://schemas.openxmlformats.org/spreadsheetml/2006/main" count="100" uniqueCount="69">
  <si>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</si>
  <si>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</si>
  <si>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</si>
  <si>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</si>
  <si>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</si>
  <si>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</si>
  <si>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</si>
  <si>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</si>
  <si>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</si>
  <si>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</si>
  <si>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</si>
  <si>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</si>
  <si>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</si>
  <si>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</si>
  <si>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</si>
  <si>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</si>
  <si>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</si>
  <si>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</si>
  <si>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</si>
  <si>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</si>
  <si>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</si>
  <si>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</si>
  <si>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</si>
  <si>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</si>
  <si>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</si>
  <si>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</si>
  <si>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</si>
  <si>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</si>
  <si>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</si>
  <si>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</si>
  <si>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</si>
  <si>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</si>
  <si>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</si>
  <si>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</si>
  <si>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</si>
  <si>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</si>
  <si>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</si>
  <si>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</si>
  <si>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</si>
  <si>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</si>
  <si>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</si>
  <si>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</si>
  <si>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</si>
  <si>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</si>
  <si>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</si>
  <si>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</si>
  <si>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</si>
  <si>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</si>
  <si>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</si>
  <si>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</si>
  <si>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</si>
  <si>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</si>
  <si>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</si>
  <si>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</si>
  <si>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Галамага Н.Е.</t>
  </si>
  <si>
    <t>50 ml</t>
  </si>
  <si>
    <t>Время имплантации</t>
  </si>
  <si>
    <t>Баллонная вазодилатация с установкой стента в сосуд ПКА (2DES). БАП ЗБВ</t>
  </si>
  <si>
    <t>Князев Ю.А.</t>
  </si>
  <si>
    <t>ОКС БПST</t>
  </si>
  <si>
    <t>Тимошенко Н.С.</t>
  </si>
  <si>
    <t>Чесноков С.Л.</t>
  </si>
  <si>
    <t>200 ml</t>
  </si>
  <si>
    <t>1639,93/13890</t>
  </si>
  <si>
    <r>
      <t xml:space="preserve">В устье ПКА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 xml:space="preserve">RanWay JR 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через окклюзию в дистальный  сегмент ПКА.   Выполнена реканализация артерии  БК </t>
    </r>
    <r>
      <rPr>
        <b/>
        <sz val="11"/>
        <color theme="1"/>
        <rFont val="Calibri"/>
        <family val="2"/>
        <charset val="204"/>
        <scheme val="minor"/>
      </rPr>
      <t>Euphora 2.0-10</t>
    </r>
    <r>
      <rPr>
        <sz val="11"/>
        <color theme="1"/>
        <rFont val="Calibri"/>
        <family val="2"/>
        <charset val="204"/>
        <scheme val="minor"/>
      </rPr>
      <t xml:space="preserve">. В зону остаточных стенозов  дистального сегмента ПКА и прокс/3 ЗНА имплантированы 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Resolute Integrity 2,5х26 и DES Resolute Integrity 2,5х14, </t>
    </r>
    <r>
      <rPr>
        <sz val="11"/>
        <color theme="1"/>
        <rFont val="Calibri"/>
        <family val="2"/>
        <charset val="204"/>
        <scheme val="minor"/>
      </rPr>
      <t xml:space="preserve">давлением 8 атм. Выполнена БАП устья ЗБВ БК </t>
    </r>
    <r>
      <rPr>
        <b/>
        <sz val="11"/>
        <color theme="1"/>
        <rFont val="Calibri"/>
        <family val="2"/>
        <charset val="204"/>
        <scheme val="minor"/>
      </rPr>
      <t xml:space="preserve">Euphora 1,5-12 </t>
    </r>
    <r>
      <rPr>
        <sz val="11"/>
        <color theme="1"/>
        <rFont val="Calibri"/>
        <family val="2"/>
        <charset val="204"/>
        <scheme val="minor"/>
      </rPr>
      <t>и постдилатация стентов</t>
    </r>
    <r>
      <rPr>
        <b/>
        <sz val="11"/>
        <color theme="1"/>
        <rFont val="Calibri"/>
        <family val="2"/>
        <charset val="204"/>
        <scheme val="minor"/>
      </rPr>
      <t xml:space="preserve"> NC Euphora 3,0-15, давлением 12-14 атм. </t>
    </r>
    <r>
      <rPr>
        <sz val="11"/>
        <color theme="1"/>
        <rFont val="Calibri"/>
        <family val="2"/>
        <charset val="204"/>
        <scheme val="minor"/>
      </rPr>
      <t xml:space="preserve">Далее выполнена БАП  устья и проксимального сегмента ЗБВ БК </t>
    </r>
    <r>
      <rPr>
        <b/>
        <sz val="11"/>
        <color theme="1"/>
        <rFont val="Calibri"/>
        <family val="2"/>
        <charset val="204"/>
        <scheme val="minor"/>
      </rPr>
      <t xml:space="preserve">Euphora 2.0-10, </t>
    </r>
    <r>
      <rPr>
        <sz val="11"/>
        <color theme="1"/>
        <rFont val="Calibri"/>
        <family val="2"/>
        <charset val="204"/>
        <scheme val="minor"/>
      </rPr>
      <t>давлением 8-10 атм.  При контрольной ангиографии кровоток по дистальному руслу ПКА полностью восстановлен  TIMI III, кровоток по ЗБВ так же восстановлен - TIMI III, остаточные стенозы в ЗБВ до 30-40%.  стенЫ раскрыт удовлетворительно, диссекции и дистальной эмболии нет.</t>
    </r>
  </si>
  <si>
    <t>правый</t>
  </si>
  <si>
    <t>кальциноз. Стеноз 50%</t>
  </si>
  <si>
    <t>ЧКВ в бассейне ПКА.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</si>
  <si>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кальциноз проксимального сегмента. Стеноз проксимального сегмента 60%. Стеноз устья с переходом на прокс/3  ДВ до 50%.  Антеградный кровоток -  TIMI III.                   </t>
    </r>
    <r>
      <rPr>
        <b/>
        <sz val="12"/>
        <color theme="1"/>
        <rFont val="Times New Roman"/>
        <family val="1"/>
        <charset val="204"/>
      </rPr>
      <t xml:space="preserve">Бассейн ОА: </t>
    </r>
    <r>
      <rPr>
        <sz val="12"/>
        <color theme="1"/>
        <rFont val="Times New Roman"/>
        <family val="1"/>
        <charset val="204"/>
      </rPr>
      <t xml:space="preserve">кальциноз проксимального сегмента. Стеноз устья 75%, стеноз проксимального сегмента 40%. Стеноз устья ВТК и в средн/3 ОА до 65%Антеградный кровоток -  TIMI III.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кальциноз проксимального сегмента. Стеноз среднего сегмента 35%, тотальная окклюзия дистального сегмента, стенозы прокс/3 ЗНА до 90%, стеноз устья и проксимального сегмента ЗБВ 90%. Антеградный кровоток -  TIMI 0.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</si>
</sst>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32</v>
      </c>
      <c r="C1" s="122"/>
      <c r="D1" s="122"/>
      <c r="E1" s="122"/>
      <c r="F1" s="122"/>
      <c r="G1" s="122"/>
      <c r="H1" s="122"/>
      <c r="I1" s="122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36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43722</v>
      </c>
      <c r="C7" s="77">
        <v>0.39583333333333331</v>
      </c>
      <c r="D7" s="18"/>
      <c r="E7" s="129" t="s">
        <v>38</v>
      </c>
      <c r="F7" s="129"/>
      <c r="G7" s="139" t="s">
        <v>37</v>
      </c>
      <c r="H7" s="139"/>
      <c r="I7" s="144" t="s">
        <v>48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58</v>
      </c>
      <c r="C8" s="136"/>
      <c r="D8" s="18"/>
      <c r="E8" s="130" t="s">
        <v>4</v>
      </c>
      <c r="F8" s="131"/>
      <c r="G8" s="139" t="s">
        <v>37</v>
      </c>
      <c r="H8" s="139"/>
      <c r="I8" s="127" t="s">
        <v>60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22290</v>
      </c>
      <c r="C9" s="149"/>
      <c r="D9" s="18"/>
      <c r="E9" s="18"/>
      <c r="F9" s="18"/>
      <c r="G9" s="130" t="s">
        <v>5</v>
      </c>
      <c r="H9" s="131"/>
      <c r="I9" s="127" t="s">
        <v>61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59</v>
      </c>
      <c r="C10" s="147"/>
      <c r="D10" s="18"/>
      <c r="E10" s="18"/>
      <c r="F10" s="18"/>
      <c r="G10" s="130" t="s">
        <v>34</v>
      </c>
      <c r="H10" s="131"/>
      <c r="I10" s="127" t="s">
        <v>54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13704</v>
      </c>
      <c r="C11" s="78">
        <v>35</v>
      </c>
      <c r="D11" s="21"/>
      <c r="E11" s="19"/>
      <c r="F11" s="19"/>
      <c r="G11" s="130" t="s">
        <v>7</v>
      </c>
      <c r="H11" s="131"/>
      <c r="I11" s="127" t="s">
        <v>44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45</v>
      </c>
      <c r="D13" s="138"/>
      <c r="E13" s="45" t="s">
        <v>51</v>
      </c>
      <c r="F13" s="97" t="s">
        <v>9</v>
      </c>
      <c r="G13" s="98"/>
      <c r="H13" s="98"/>
      <c r="I13" s="95" t="s">
        <v>46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33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42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39</v>
      </c>
      <c r="C19" s="100"/>
      <c r="D19" s="100"/>
      <c r="E19" s="101"/>
      <c r="F19" s="99" t="s">
        <v>41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49</v>
      </c>
      <c r="C24" s="133"/>
      <c r="D24" s="10" t="s">
        <v>55</v>
      </c>
      <c r="E24" s="134" t="s">
        <v>25</v>
      </c>
      <c r="F24" s="134"/>
      <c r="G24" s="11"/>
      <c r="H24" s="123" t="s">
        <v>50</v>
      </c>
      <c r="I24" s="123"/>
      <c r="J24" s="86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65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66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68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67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52</v>
      </c>
      <c r="B54" s="92"/>
      <c r="C54" s="92"/>
      <c r="D54" s="156" t="s">
        <v>43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32</v>
      </c>
      <c r="B1" s="214"/>
      <c r="C1" s="214"/>
      <c r="D1" s="214"/>
      <c r="E1" s="214"/>
      <c r="F1" s="214"/>
      <c r="G1" s="214"/>
      <c r="H1" s="214"/>
      <c r="I1" s="214"/>
      <c r="J1" s="215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19" t="s">
        <v>35</v>
      </c>
      <c r="B3" s="217"/>
      <c r="C3" s="217"/>
      <c r="D3" s="217"/>
      <c r="E3" s="217"/>
      <c r="F3" s="217"/>
      <c r="G3" s="217"/>
      <c r="H3" s="217"/>
      <c r="I3" s="217"/>
      <c r="J3" s="218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0" t="s">
        <v>36</v>
      </c>
      <c r="B4" s="217"/>
      <c r="C4" s="217"/>
      <c r="D4" s="217"/>
      <c r="E4" s="217"/>
      <c r="F4" s="217"/>
      <c r="G4" s="217"/>
      <c r="H4" s="217"/>
      <c r="I4" s="217"/>
      <c r="J4" s="218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1" t="s">
        <v>57</v>
      </c>
      <c r="B5" s="222"/>
      <c r="C5" s="222"/>
      <c r="D5" s="222"/>
      <c r="E5" s="222"/>
      <c r="F5" s="222"/>
      <c r="G5" s="222"/>
      <c r="H5" s="222"/>
      <c r="I5" s="222"/>
      <c r="J5" s="223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88">
        <v>43722</v>
      </c>
      <c r="C7" s="70">
        <v>0.4513888888888889</v>
      </c>
      <c r="D7" s="18"/>
      <c r="E7" s="129" t="s">
        <v>38</v>
      </c>
      <c r="F7" s="224"/>
      <c r="G7" s="203" t="str">
        <f>'Диагностика КГ'!G7:H7</f>
        <v>__________</v>
      </c>
      <c r="H7" s="203"/>
      <c r="I7" s="225" t="str">
        <f>'Диагностика КГ'!I7:J7</f>
        <v>Щербаков А.С.</v>
      </c>
      <c r="J7" s="226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">
        <v>58</v>
      </c>
      <c r="C8" s="201"/>
      <c r="D8" s="18"/>
      <c r="E8" s="130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>Тимошенко Н.С.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v>22290</v>
      </c>
      <c r="C9" s="187"/>
      <c r="D9" s="18"/>
      <c r="E9" s="18"/>
      <c r="F9" s="40"/>
      <c r="G9" s="188" t="s">
        <v>5</v>
      </c>
      <c r="H9" s="189"/>
      <c r="I9" s="190" t="s">
        <v>61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">
        <v>59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Галамага Н.Е.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7">
        <v>13704</v>
      </c>
      <c r="C11" s="67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3" t="str">
        <f>'Диагностика КГ'!E13</f>
        <v>1 ml</v>
      </c>
      <c r="F13" s="97" t="s">
        <v>9</v>
      </c>
      <c r="G13" s="98"/>
      <c r="H13" s="98"/>
      <c r="I13" s="199" t="s">
        <v>46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33</v>
      </c>
      <c r="E14" s="229" t="s">
        <v>26</v>
      </c>
      <c r="F14" s="230"/>
      <c r="G14" s="230"/>
      <c r="H14" s="230"/>
      <c r="I14" s="230"/>
      <c r="J14" s="231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5" t="s">
        <v>47</v>
      </c>
      <c r="C15" s="233"/>
      <c r="D15" s="233"/>
      <c r="E15" s="236"/>
      <c r="F15" s="232" t="s">
        <v>27</v>
      </c>
      <c r="G15" s="236"/>
      <c r="H15" s="232" t="s">
        <v>40</v>
      </c>
      <c r="I15" s="233"/>
      <c r="J15" s="234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9" t="s">
        <v>16</v>
      </c>
      <c r="B20" s="211" t="s">
        <v>49</v>
      </c>
      <c r="C20" s="212"/>
      <c r="D20" s="68" t="s">
        <v>62</v>
      </c>
      <c r="E20" s="134" t="s">
        <v>25</v>
      </c>
      <c r="F20" s="134"/>
      <c r="G20" s="85">
        <v>0.7416666666666667</v>
      </c>
      <c r="H20" s="123" t="s">
        <v>50</v>
      </c>
      <c r="I20" s="123"/>
      <c r="J20" s="87" t="s">
        <v>63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1" t="s">
        <v>56</v>
      </c>
      <c r="B21" s="82"/>
      <c r="C21" s="227"/>
      <c r="D21" s="228"/>
      <c r="E21" s="194" t="s">
        <v>29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37" t="s">
        <v>64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30</v>
      </c>
      <c r="B48" s="181"/>
      <c r="C48" s="73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53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52</v>
      </c>
      <c r="B54" s="179"/>
      <c r="C54" s="179"/>
      <c r="D54" s="74"/>
      <c r="E54" s="74"/>
      <c r="F54" s="74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2019-09-14T08:17:35Z</cp:lastPrinted>
  <dcterms:created xsi:type="dcterms:W3CDTF">2006-09-16T00:00:00Z</dcterms:created>
  <dcterms:modified xsi:type="dcterms:W3CDTF">2019-09-14T08:18:36Z</dcterms:modified>
  <cp:category>Рентгенэндоваскулярные хирурги</cp:category>
</cp:coreProperties>
</file>