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B9" i="2"/>
  <c r="B10" i="2" l="1"/>
  <c r="I13" i="2" l="1"/>
  <c r="E13" i="2"/>
  <c r="C13" i="2"/>
  <c r="G8" i="2" l="1"/>
  <c r="I9" i="2"/>
  <c r="I11" i="2"/>
  <c r="I10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<sst xmlns="http://schemas.openxmlformats.org/spreadsheetml/2006/main" count="99" uniqueCount="73">
  <si>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</si>
  <si>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</si>
  <si>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</si>
  <si>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</si>
  <si>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</si>
  <si>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</si>
  <si>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</si>
  <si>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</si>
  <si>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</si>
  <si>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</si>
  <si>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</si>
  <si>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</si>
  <si>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</si>
  <si>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</si>
  <si>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</si>
  <si>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</si>
  <si>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</si>
  <si>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</si>
  <si>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</si>
  <si>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</si>
  <si>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</si>
  <si>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</si>
  <si>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</si>
  <si>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</si>
  <si>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</si>
  <si>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</si>
  <si>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</si>
  <si>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</si>
  <si>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</si>
  <si>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</si>
  <si>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</si>
  <si>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</si>
  <si>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</si>
  <si>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</si>
  <si>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</si>
  <si>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</si>
  <si>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</si>
  <si>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</si>
  <si>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</si>
  <si>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</si>
  <si>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</si>
  <si>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</si>
  <si>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</si>
  <si>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</si>
  <si>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</si>
  <si>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</si>
  <si>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</si>
  <si>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</si>
  <si>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</si>
  <si>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</si>
  <si>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</si>
  <si>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</si>
  <si>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</si>
  <si>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</si>
  <si>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</si>
  <si>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</si>
  <si>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>Реваскуляризация ПКА</t>
  </si>
  <si>
    <t>Баллонная вазодилатация с установкой стентов в сосуд (ПКА)</t>
  </si>
  <si>
    <t>50 ml</t>
  </si>
  <si>
    <t>правый</t>
  </si>
  <si>
    <t>начало 13:50</t>
  </si>
  <si>
    <t>Стрельникова И.В.</t>
  </si>
  <si>
    <t>Берина Е.В.</t>
  </si>
  <si>
    <t>Мишина Е.А.</t>
  </si>
  <si>
    <t>Ветрова В.И.</t>
  </si>
  <si>
    <t>ОКС БПST</t>
  </si>
  <si>
    <t>200 ml</t>
  </si>
  <si>
    <t>1362.99</t>
  </si>
  <si>
    <t>окончание 15:20</t>
  </si>
  <si>
    <t>стеноз устья 70%, стеноз дист/3 более 70%.</t>
  </si>
  <si>
    <r>
      <t xml:space="preserve">Контроль места пункции. Повязку удалить через 6 часов. </t>
    </r>
    <r>
      <rPr>
        <b/>
        <sz val="12"/>
        <color theme="1"/>
        <rFont val="Times New Roman"/>
        <family val="1"/>
        <charset val="204"/>
      </rPr>
      <t>Консультация кардиохирурга.</t>
    </r>
  </si>
  <si>
    <r>
      <t xml:space="preserve"> В 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Balance Middleweight   з</t>
    </r>
    <r>
      <rPr>
        <sz val="11"/>
        <color theme="1"/>
        <rFont val="Calibri"/>
        <family val="2"/>
        <charset val="204"/>
        <scheme val="minor"/>
      </rPr>
      <t xml:space="preserve">аведен  в дистальный сегмент ЗБВ. Выполнена предилатация значимых стенозов ПКА </t>
    </r>
    <r>
      <rPr>
        <b/>
        <sz val="11"/>
        <color theme="1"/>
        <rFont val="Calibri"/>
        <family val="2"/>
        <charset val="204"/>
        <scheme val="minor"/>
      </rPr>
      <t>БК Euphora  2.0-15</t>
    </r>
    <r>
      <rPr>
        <sz val="11"/>
        <color theme="1"/>
        <rFont val="Calibri"/>
        <family val="2"/>
        <charset val="204"/>
        <scheme val="minor"/>
      </rPr>
      <t xml:space="preserve">, давлением 12 атм. В средний с переходомв проксимальный сегмент ПКА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3.0-22 мм, </t>
    </r>
    <r>
      <rPr>
        <sz val="11"/>
        <color theme="1"/>
        <rFont val="Calibri"/>
        <family val="2"/>
        <charset val="204"/>
        <scheme val="minor"/>
      </rPr>
      <t>давлением 14 атм. Далее в проксимальный сегмент с вовлечением устья ПКА позиционирован и с overlapping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3.5-30 мм </t>
    </r>
    <r>
      <rPr>
        <sz val="11"/>
        <color theme="1"/>
        <rFont val="Calibri"/>
        <family val="2"/>
        <charset val="204"/>
        <scheme val="minor"/>
      </rPr>
      <t xml:space="preserve">давлением 14 атм. Далее выполнена постдилатация стентов, зоны overlapping и устье ПКА </t>
    </r>
    <r>
      <rPr>
        <b/>
        <sz val="11"/>
        <color theme="1"/>
        <rFont val="Calibri"/>
        <family val="2"/>
        <charset val="204"/>
        <scheme val="minor"/>
      </rPr>
      <t>БК  NC Euphora  3.5-15,</t>
    </r>
    <r>
      <rPr>
        <sz val="11"/>
        <color theme="1"/>
        <rFont val="Calibri"/>
        <family val="2"/>
        <charset val="204"/>
        <scheme val="minor"/>
      </rPr>
      <t xml:space="preserve"> давлением от 12 до 16 атм. При контрольной съемке стенты  раскрыты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удовлетворительно,  признаков краевых диссекций, тромбоза не выявлено, антеградный кровоток по  ПКА  - TIMI III. Результат ангиографический удовлетворительный  </t>
    </r>
    <r>
      <rPr>
        <i/>
        <sz val="11"/>
        <color theme="1"/>
        <rFont val="Calibri"/>
        <family val="2"/>
        <charset val="204"/>
        <scheme val="minor"/>
      </rPr>
      <t xml:space="preserve"> Процедура завершена. Давящая повязка.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</si>
  <si>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 диффузно изменена на протяжении среднего и дистального сегментов со стенозами 60%. Кровоток TIMI III.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75%, стеноз проксимального сегмента более 90%, стеноз устья ВТК-1 более 90%. Кровоток TIMI III.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устья 70% с переходом на проксимальный сегмент</t>
    </r>
    <r>
      <rPr>
        <b/>
        <sz val="11"/>
        <color theme="1"/>
        <rFont val="Times New Roman"/>
        <family val="1"/>
        <charset val="204"/>
      </rPr>
      <t xml:space="preserve">, </t>
    </r>
    <r>
      <rPr>
        <sz val="11"/>
        <color theme="1"/>
        <rFont val="Times New Roman"/>
        <family val="1"/>
        <charset val="204"/>
      </rPr>
      <t>делее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сегмента, на границе проксимального и среднего сегмента тандемный стеноз 90%, множественные стенозы ЗМЖА более 70% (референсный диаметр артерии около 1.5мм), стенозы ЗБВ до 50%. Кровоток TIMI III.                                                                            Учитывая мультифокальное значимое поражение правого и левого бассейнов коронарного русла с вовлечением ствола ЛКА, коллегиально с з/о РХМДиЛ принято решение первым этапом реваскуляризации выполнить ЧКВ ПКА в экстренном порядке с дальнейшей консультацией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</si>
</sst>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33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24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36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39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32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43818</v>
      </c>
      <c r="C7" s="79" t="s">
        <v>60</v>
      </c>
      <c r="D7" s="19"/>
      <c r="E7" s="128" t="s">
        <v>41</v>
      </c>
      <c r="F7" s="128"/>
      <c r="G7" s="137"/>
      <c r="H7" s="137"/>
      <c r="I7" s="142" t="s">
        <v>55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64</v>
      </c>
      <c r="C8" s="134"/>
      <c r="D8" s="19"/>
      <c r="E8" s="129" t="s">
        <v>4</v>
      </c>
      <c r="F8" s="130"/>
      <c r="G8" s="137" t="s">
        <v>40</v>
      </c>
      <c r="H8" s="137"/>
      <c r="I8" s="126" t="s">
        <v>61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17694</v>
      </c>
      <c r="C9" s="147"/>
      <c r="D9" s="19"/>
      <c r="E9" s="19"/>
      <c r="F9" s="19"/>
      <c r="G9" s="129" t="s">
        <v>5</v>
      </c>
      <c r="H9" s="130"/>
      <c r="I9" s="126" t="s">
        <v>62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65</v>
      </c>
      <c r="C10" s="145"/>
      <c r="D10" s="19"/>
      <c r="E10" s="19"/>
      <c r="F10" s="19"/>
      <c r="G10" s="129" t="s">
        <v>35</v>
      </c>
      <c r="H10" s="130"/>
      <c r="I10" s="126" t="s">
        <v>63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23</v>
      </c>
      <c r="B11" s="78">
        <v>20590</v>
      </c>
      <c r="C11" s="80">
        <v>35</v>
      </c>
      <c r="D11" s="22"/>
      <c r="E11" s="20"/>
      <c r="F11" s="20"/>
      <c r="G11" s="129" t="s">
        <v>7</v>
      </c>
      <c r="H11" s="130"/>
      <c r="I11" s="126" t="s">
        <v>47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48</v>
      </c>
      <c r="D13" s="136"/>
      <c r="E13" s="46" t="s">
        <v>49</v>
      </c>
      <c r="F13" s="96" t="s">
        <v>9</v>
      </c>
      <c r="G13" s="97"/>
      <c r="H13" s="97"/>
      <c r="I13" s="94" t="s">
        <v>53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25</v>
      </c>
      <c r="B14" s="92"/>
      <c r="C14" s="105"/>
      <c r="D14" s="47" t="s">
        <v>34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45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42</v>
      </c>
      <c r="C19" s="99"/>
      <c r="D19" s="99"/>
      <c r="E19" s="100"/>
      <c r="F19" s="98" t="s">
        <v>44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51</v>
      </c>
      <c r="C24" s="132"/>
      <c r="D24" s="10" t="s">
        <v>58</v>
      </c>
      <c r="E24" s="122" t="s">
        <v>26</v>
      </c>
      <c r="F24" s="122"/>
      <c r="G24" s="11">
        <v>0.94166666666666676</v>
      </c>
      <c r="H24" s="122" t="s">
        <v>17</v>
      </c>
      <c r="I24" s="122"/>
      <c r="J24" s="12" t="s">
        <v>67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19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20</v>
      </c>
      <c r="F26" s="107"/>
      <c r="G26" s="107"/>
      <c r="H26" s="108" t="s">
        <v>59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21</v>
      </c>
      <c r="F27" s="112"/>
      <c r="G27" s="113" t="s">
        <v>69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52</v>
      </c>
      <c r="B28" s="19"/>
      <c r="C28" s="19"/>
      <c r="D28" s="19"/>
      <c r="E28" s="166" t="s">
        <v>72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18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30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56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38</v>
      </c>
      <c r="B54" s="91"/>
      <c r="C54" s="91"/>
      <c r="D54" s="154" t="s">
        <v>46</v>
      </c>
      <c r="E54" s="155"/>
      <c r="F54" s="39"/>
      <c r="G54" s="39"/>
      <c r="H54" s="92" t="s">
        <v>22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33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36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39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57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f>'Диагностика КГ'!B7</f>
        <v>43818</v>
      </c>
      <c r="C7" s="72" t="s">
        <v>68</v>
      </c>
      <c r="D7" s="86"/>
      <c r="E7" s="128" t="s">
        <v>41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Ветрова В.И.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">
        <v>61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17694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Берина Е.В.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БПST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Мишина Е.А.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23</v>
      </c>
      <c r="B11" s="69">
        <f>ОТДЕЛЕНИЕ</f>
        <v>20590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lidocaini 1%</v>
      </c>
      <c r="D13" s="196"/>
      <c r="E13" s="85" t="str">
        <f>'Диагностика КГ'!E13</f>
        <v>2 ml</v>
      </c>
      <c r="F13" s="96" t="s">
        <v>9</v>
      </c>
      <c r="G13" s="97"/>
      <c r="H13" s="97"/>
      <c r="I13" s="197" t="str">
        <f>'Диагностика КГ'!I13:J13</f>
        <v>a.radialis.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25</v>
      </c>
      <c r="B14" s="92"/>
      <c r="C14" s="105"/>
      <c r="D14" s="47" t="s">
        <v>34</v>
      </c>
      <c r="E14" s="227" t="s">
        <v>27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37</v>
      </c>
      <c r="C15" s="231"/>
      <c r="D15" s="231"/>
      <c r="E15" s="234"/>
      <c r="F15" s="230" t="s">
        <v>28</v>
      </c>
      <c r="G15" s="234"/>
      <c r="H15" s="230" t="s">
        <v>43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51</v>
      </c>
      <c r="C20" s="210"/>
      <c r="D20" s="70" t="s">
        <v>66</v>
      </c>
      <c r="E20" s="122" t="s">
        <v>26</v>
      </c>
      <c r="F20" s="122"/>
      <c r="G20" s="11"/>
      <c r="H20" s="122" t="s">
        <v>29</v>
      </c>
      <c r="I20" s="122"/>
      <c r="J20" s="12"/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54</v>
      </c>
      <c r="B21" s="84"/>
      <c r="C21" s="225"/>
      <c r="D21" s="226"/>
      <c r="E21" s="192" t="s">
        <v>50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71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31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70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38</v>
      </c>
      <c r="B54" s="177"/>
      <c r="C54" s="177"/>
      <c r="D54" s="76"/>
      <c r="E54" s="76"/>
      <c r="F54" s="76"/>
      <c r="G54" s="92" t="s">
        <v>22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А.М.,Стрельникова И.В.,Сугера И.В.,Черткова О.Н.,Мешалкина И.В.,Севринова О.В.,Тимошенко Н.С.,Александрова И.А.,Гайчук В.В. ,Мелека Е.А,Синицына И.А,."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2019-12-19T12:58:58Z</cp:lastPrinted>
  <dcterms:created xsi:type="dcterms:W3CDTF">2006-09-16T00:00:00Z</dcterms:created>
  <dcterms:modified xsi:type="dcterms:W3CDTF">2019-12-19T13:03:50Z</dcterms:modified>
  <cp:category>Рентгенэндоваскулярные хирурги</cp:category>
</cp:coreProperties>
</file>