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2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 l="1"/>
  <c r="B10" i="2" l="1"/>
  <c r="I13" i="2" l="1"/>
  <c r="E13" i="2"/>
  <c r="C13" i="2"/>
  <c r="G8" i="2" l="1"/>
  <c r="I9" i="2"/>
  <c r="B7" i="2"/>
  <c r="I11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<sst xmlns="http://schemas.openxmlformats.org/spreadsheetml/2006/main" count="101" uniqueCount="74">
  <si>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</si>
  <si>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</si>
  <si>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</si>
  <si>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</si>
  <si>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</si>
  <si>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</si>
  <si>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</si>
  <si>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</si>
  <si>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</si>
  <si>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</si>
  <si>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</si>
  <si>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</si>
  <si>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</si>
  <si>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</si>
  <si>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</si>
  <si>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</si>
  <si>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</si>
  <si>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</si>
  <si>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</si>
  <si>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</si>
  <si>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</si>
  <si>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</si>
  <si>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</si>
  <si>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</si>
  <si>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</si>
  <si>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</si>
  <si>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</si>
  <si>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</si>
  <si>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</si>
  <si>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</si>
  <si>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</si>
  <si>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</si>
  <si>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</si>
  <si>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</si>
  <si>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</si>
  <si>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</si>
  <si>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</si>
  <si>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</si>
  <si>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</si>
  <si>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</si>
  <si>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</si>
  <si>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</si>
  <si>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</si>
  <si>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</si>
  <si>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</si>
  <si>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</si>
  <si>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</si>
  <si>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</si>
  <si>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</si>
  <si>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</si>
  <si>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</si>
  <si>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</si>
  <si>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</si>
  <si>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</si>
  <si>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</si>
  <si>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</si>
  <si>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 xml:space="preserve">Контроль места пункции. Повязку удалить через 6 часов. </t>
  </si>
  <si>
    <t>150 ml</t>
  </si>
  <si>
    <t>EBU 3.5</t>
  </si>
  <si>
    <t>Баллонная вазодилатация с установкой стента в сосуд (ПНА)</t>
  </si>
  <si>
    <t>Севринова О.В.</t>
  </si>
  <si>
    <t>Мишина Е.А.</t>
  </si>
  <si>
    <t>1082.10</t>
  </si>
  <si>
    <t>окончание 14:05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</si>
  <si>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</t>
    </r>
    <r>
      <rPr>
        <sz val="11"/>
        <color theme="1"/>
        <rFont val="Calibri"/>
        <family val="2"/>
        <charset val="204"/>
        <scheme val="minor"/>
      </rPr>
      <t>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Pilot 200   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 Выполнена реканализация артерии</t>
    </r>
    <r>
      <rPr>
        <b/>
        <sz val="11"/>
        <color theme="1"/>
        <rFont val="Calibri"/>
        <family val="2"/>
        <charset val="204"/>
        <scheme val="minor"/>
      </rPr>
      <t xml:space="preserve">  БК Euphora 2,0-15</t>
    </r>
    <r>
      <rPr>
        <sz val="11"/>
        <color theme="1"/>
        <rFont val="Calibri"/>
        <family val="2"/>
        <charset val="204"/>
        <scheme val="minor"/>
      </rPr>
      <t>, давлением 12 атм. В зону  стеноза  проксимального сегмента с переходом на средний сегмент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3.5-38 мм</t>
    </r>
    <r>
      <rPr>
        <sz val="11"/>
        <color theme="1"/>
        <rFont val="Calibri"/>
        <family val="2"/>
        <charset val="204"/>
        <scheme val="minor"/>
      </rPr>
      <t>, давлением 12 атм. Далее постдилатация стента</t>
    </r>
    <r>
      <rPr>
        <b/>
        <sz val="11"/>
        <color theme="1"/>
        <rFont val="Calibri"/>
        <family val="2"/>
        <charset val="204"/>
        <scheme val="minor"/>
      </rPr>
      <t xml:space="preserve"> NC  БК Euphora 3,5-15,</t>
    </r>
    <r>
      <rPr>
        <sz val="11"/>
        <color theme="1"/>
        <rFont val="Calibri"/>
        <family val="2"/>
        <charset val="204"/>
        <scheme val="minor"/>
      </rPr>
      <t xml:space="preserve"> давлением 14-18 атм.   При контрольной съемке стент  раскрыт  удовлетворительно,  признаков краевых диссекций, тромбоза не выявлено, антеградный кровоток по ПНА восстановлен TIMI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</si>
  <si>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11:30-12:30</t>
  </si>
  <si>
    <t>Махнин Н.В.</t>
  </si>
  <si>
    <t>ОКС БПST</t>
  </si>
  <si>
    <t>Берина Е.В.</t>
  </si>
  <si>
    <t>200 ml</t>
  </si>
  <si>
    <t>правый</t>
  </si>
  <si>
    <t xml:space="preserve">неровность контура </t>
  </si>
  <si>
    <t>Контроль места пункции. Повязку удалить через 6 часов. Консультация кардиохирурга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</si>
  <si>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 на всем протяжении артерии. Стенозы пркосимального сегмента 75%,  хроническая окклюзия среднего сегмента. Антеградный кровоток TIMI 0. Стеноз устья ДВ 70%. Умеренный  ретроградный межсистемный коллатеральный кровоток из ПКА с контрастированием дистального сегмента ПНА. </t>
    </r>
    <r>
      <rPr>
        <b/>
        <sz val="11"/>
        <color theme="1"/>
        <rFont val="Times New Roman"/>
        <family val="1"/>
        <charset val="204"/>
      </rPr>
      <t xml:space="preserve"> ИМА</t>
    </r>
    <r>
      <rPr>
        <sz val="11"/>
        <color theme="1"/>
        <rFont val="Times New Roman"/>
        <family val="1"/>
        <charset val="204"/>
      </rPr>
      <t xml:space="preserve">: стенозы проксмальной/3 до 80%. Антеградный кровоток TIMI III.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стеноз пркосимального сегмента 40% Антеградный кровоток TIMI III.                                                                              </t>
    </r>
    <r>
      <rPr>
        <b/>
        <i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стенозы пркосимального сегмента 65%, на границе пркосимального и среднего сегмента стеноз 75%, стенозы среднего сегмента 70%. Антеградный кровоток TIMI III.                                С учётов диффузного кальцинированного трехсосудистого поражения коронарного русла у пациента СД 2 типа наиболее предпочтительный метод реваскуляризации является КШ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</si>
</sst>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33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24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36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39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32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43827</v>
      </c>
      <c r="C7" s="79" t="s">
        <v>65</v>
      </c>
      <c r="D7" s="19"/>
      <c r="E7" s="134" t="s">
        <v>41</v>
      </c>
      <c r="F7" s="134"/>
      <c r="G7" s="127"/>
      <c r="H7" s="127"/>
      <c r="I7" s="117" t="s">
        <v>55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66</v>
      </c>
      <c r="C8" s="138"/>
      <c r="D8" s="19"/>
      <c r="E8" s="125" t="s">
        <v>4</v>
      </c>
      <c r="F8" s="126"/>
      <c r="G8" s="127" t="s">
        <v>40</v>
      </c>
      <c r="H8" s="127"/>
      <c r="I8" s="119" t="s">
        <v>60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21702</v>
      </c>
      <c r="C9" s="124"/>
      <c r="D9" s="19"/>
      <c r="E9" s="19"/>
      <c r="F9" s="19"/>
      <c r="G9" s="125" t="s">
        <v>5</v>
      </c>
      <c r="H9" s="126"/>
      <c r="I9" s="119" t="s">
        <v>68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67</v>
      </c>
      <c r="C10" s="122"/>
      <c r="D10" s="19"/>
      <c r="E10" s="19"/>
      <c r="F10" s="19"/>
      <c r="G10" s="125" t="s">
        <v>35</v>
      </c>
      <c r="H10" s="126"/>
      <c r="I10" s="119" t="s">
        <v>61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23</v>
      </c>
      <c r="B11" s="78">
        <v>21098</v>
      </c>
      <c r="C11" s="80">
        <v>35</v>
      </c>
      <c r="D11" s="22"/>
      <c r="E11" s="20"/>
      <c r="F11" s="20"/>
      <c r="G11" s="125" t="s">
        <v>7</v>
      </c>
      <c r="H11" s="126"/>
      <c r="I11" s="119" t="s">
        <v>47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48</v>
      </c>
      <c r="D13" s="142"/>
      <c r="E13" s="46" t="s">
        <v>49</v>
      </c>
      <c r="F13" s="153" t="s">
        <v>9</v>
      </c>
      <c r="G13" s="154"/>
      <c r="H13" s="154"/>
      <c r="I13" s="151" t="s">
        <v>53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25</v>
      </c>
      <c r="B14" s="150"/>
      <c r="C14" s="161"/>
      <c r="D14" s="47" t="s">
        <v>34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45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42</v>
      </c>
      <c r="C19" s="156"/>
      <c r="D19" s="156"/>
      <c r="E19" s="157"/>
      <c r="F19" s="155" t="s">
        <v>44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51</v>
      </c>
      <c r="C24" s="136"/>
      <c r="D24" s="10" t="s">
        <v>69</v>
      </c>
      <c r="E24" s="130" t="s">
        <v>26</v>
      </c>
      <c r="F24" s="130"/>
      <c r="G24" s="11">
        <v>0.1125</v>
      </c>
      <c r="H24" s="130" t="s">
        <v>17</v>
      </c>
      <c r="I24" s="130"/>
      <c r="J24" s="12">
        <v>564.54</v>
      </c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20</v>
      </c>
      <c r="F26" s="163"/>
      <c r="G26" s="163"/>
      <c r="H26" s="164" t="s">
        <v>70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21</v>
      </c>
      <c r="F27" s="168"/>
      <c r="G27" s="169" t="s">
        <v>71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52</v>
      </c>
      <c r="B28" s="19"/>
      <c r="C28" s="19"/>
      <c r="D28" s="19"/>
      <c r="E28" s="107" t="s">
        <v>73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30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72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38</v>
      </c>
      <c r="B54" s="149"/>
      <c r="C54" s="149"/>
      <c r="D54" s="95" t="s">
        <v>46</v>
      </c>
      <c r="E54" s="96"/>
      <c r="F54" s="39"/>
      <c r="G54" s="39"/>
      <c r="H54" s="150" t="s">
        <v>22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39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4" t="s">
        <v>59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f>'Диагностика КГ'!B7</f>
        <v>43827</v>
      </c>
      <c r="C7" s="72" t="s">
        <v>63</v>
      </c>
      <c r="D7" s="86"/>
      <c r="E7" s="134" t="s">
        <v>41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Махнин Н.В.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2" t="s">
        <v>60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21702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Берина Е.В.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5" t="s">
        <v>6</v>
      </c>
      <c r="H10" s="126"/>
      <c r="I10" s="192" t="s">
        <v>61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23</v>
      </c>
      <c r="B11" s="69">
        <f>ОТДЕЛЕНИЕ</f>
        <v>21098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tr">
        <f>'Диагностика КГ'!B13:C13</f>
        <v>Sol. lidocaini 1%</v>
      </c>
      <c r="D13" s="232"/>
      <c r="E13" s="85" t="str">
        <f>'Диагностика КГ'!E13</f>
        <v>2 ml</v>
      </c>
      <c r="F13" s="153" t="s">
        <v>9</v>
      </c>
      <c r="G13" s="154"/>
      <c r="H13" s="154"/>
      <c r="I13" s="233" t="str">
        <f>'Диагностика КГ'!I13:J13</f>
        <v>a.radialis.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25</v>
      </c>
      <c r="B14" s="150"/>
      <c r="C14" s="161"/>
      <c r="D14" s="47" t="s">
        <v>34</v>
      </c>
      <c r="E14" s="178" t="s">
        <v>27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37</v>
      </c>
      <c r="C15" s="182"/>
      <c r="D15" s="182"/>
      <c r="E15" s="185"/>
      <c r="F15" s="181" t="s">
        <v>28</v>
      </c>
      <c r="G15" s="185"/>
      <c r="H15" s="181" t="s">
        <v>43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 t="s">
        <v>58</v>
      </c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57</v>
      </c>
      <c r="E20" s="130" t="s">
        <v>26</v>
      </c>
      <c r="F20" s="130"/>
      <c r="G20" s="11">
        <v>0.5625</v>
      </c>
      <c r="H20" s="130" t="s">
        <v>29</v>
      </c>
      <c r="I20" s="130"/>
      <c r="J20" s="12" t="s">
        <v>62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54</v>
      </c>
      <c r="B21" s="84"/>
      <c r="C21" s="176">
        <v>0.55208333333333337</v>
      </c>
      <c r="D21" s="177"/>
      <c r="E21" s="228" t="s">
        <v>50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64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31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56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38</v>
      </c>
      <c r="B54" s="215"/>
      <c r="C54" s="215"/>
      <c r="D54" s="76"/>
      <c r="E54" s="76"/>
      <c r="F54" s="76"/>
      <c r="G54" s="150" t="s">
        <v>22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2019-12-28T09:32:51Z</cp:lastPrinted>
  <dcterms:created xsi:type="dcterms:W3CDTF">2006-09-16T00:00:00Z</dcterms:created>
  <dcterms:modified xsi:type="dcterms:W3CDTF">2019-12-28T09:32:51Z</dcterms:modified>
  <cp:category>Рентгенэндоваскулярные хирурги</cp:category>
</cp:coreProperties>
</file>