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 l="1"/>
  <c r="B10" i="2" l="1"/>
  <c r="I13" i="2" l="1"/>
  <c r="E13" i="2"/>
  <c r="C13" i="2"/>
  <c r="G8" i="2" l="1"/>
  <c r="I9" i="2"/>
  <c r="B7" i="2"/>
  <c r="I11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<sst xmlns="http://schemas.openxmlformats.org/spreadsheetml/2006/main" count="99" uniqueCount="72">
  <si>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</si>
  <si>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</si>
  <si>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</si>
  <si>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</si>
  <si>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</si>
  <si>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</si>
  <si>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</si>
  <si>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</si>
  <si>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</si>
  <si>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</si>
  <si>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</si>
  <si>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</si>
  <si>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</si>
  <si>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</si>
  <si>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</si>
  <si>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</si>
  <si>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</si>
  <si>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</si>
  <si>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</si>
  <si>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</si>
  <si>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</si>
  <si>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</si>
  <si>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</si>
  <si>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</si>
  <si>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</si>
  <si>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</si>
  <si>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</si>
  <si>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</si>
  <si>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</si>
  <si>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</si>
  <si>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</si>
  <si>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</si>
  <si>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</si>
  <si>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</si>
  <si>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</si>
  <si>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</si>
  <si>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</si>
  <si>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</si>
  <si>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</si>
  <si>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</si>
  <si>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</si>
  <si>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</si>
  <si>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</si>
  <si>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</si>
  <si>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</si>
  <si>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</si>
  <si>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</si>
  <si>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</si>
  <si>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</si>
  <si>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</si>
  <si>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</si>
  <si>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</si>
  <si>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</si>
  <si>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</si>
  <si>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</si>
  <si>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</si>
  <si>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 xml:space="preserve">Контроль места пункции. Повязку удалить через 6 часов. </t>
  </si>
  <si>
    <t>правый</t>
  </si>
  <si>
    <t>Реваскуляризация ПКА</t>
  </si>
  <si>
    <t>Баллонная вазодилатация с установкой стентов в сосуд (ПКА)</t>
  </si>
  <si>
    <t>150 ml</t>
  </si>
  <si>
    <t>начало 12:30</t>
  </si>
  <si>
    <t>окончание 14:00</t>
  </si>
  <si>
    <t>Александров В.Н.</t>
  </si>
  <si>
    <t>ОКС БПST</t>
  </si>
  <si>
    <t>Синицина И.А.</t>
  </si>
  <si>
    <t>Исаев М.Ю.</t>
  </si>
  <si>
    <t>Галамага Н.Е.</t>
  </si>
  <si>
    <t>50 ml</t>
  </si>
  <si>
    <r>
      <t xml:space="preserve">Устье ПКА удалось  катетеризировать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3,5 6</t>
    </r>
    <r>
      <rPr>
        <sz val="11"/>
        <color theme="1"/>
        <rFont val="Calibri"/>
        <family val="2"/>
        <charset val="204"/>
        <scheme val="minor"/>
      </rPr>
      <t>F.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Pilot 200 </t>
    </r>
    <r>
      <rPr>
        <sz val="11"/>
        <color theme="1"/>
        <rFont val="Calibri"/>
        <family val="2"/>
        <charset val="204"/>
        <scheme val="minor"/>
      </rPr>
      <t xml:space="preserve">проведен в дистальный сегмент ЗНА. Выполнена реканализация артерии и  баллонная ангиопластика на протяжении среднего сегмента ПКА </t>
    </r>
    <r>
      <rPr>
        <b/>
        <sz val="11"/>
        <color theme="1"/>
        <rFont val="Calibri"/>
        <family val="2"/>
        <charset val="204"/>
        <scheme val="minor"/>
      </rPr>
      <t>БК Euphora 2,0-10.</t>
    </r>
    <r>
      <rPr>
        <sz val="11"/>
        <color theme="1"/>
        <rFont val="Calibri"/>
        <family val="2"/>
        <charset val="204"/>
        <scheme val="minor"/>
      </rPr>
      <t xml:space="preserve"> В зону стеноза дистального сегмента  с переходом на средний сегмент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3.0-34 мм</t>
    </r>
    <r>
      <rPr>
        <sz val="11"/>
        <color theme="1"/>
        <rFont val="Calibri"/>
        <family val="2"/>
        <charset val="204"/>
        <scheme val="minor"/>
      </rPr>
      <t>, давлением 10 атм.  В зону остаточного  стеноза среднего сегмента с переходом на проксимальный сегмент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3.5-30 мм</t>
    </r>
    <r>
      <rPr>
        <sz val="11"/>
        <color theme="1"/>
        <rFont val="Calibri"/>
        <family val="2"/>
        <charset val="204"/>
        <scheme val="minor"/>
      </rPr>
      <t>, давлением 10 атм. Далее выполнена постдилатация устья ЗНА и постдилатация стентов БК</t>
    </r>
    <r>
      <rPr>
        <b/>
        <sz val="11"/>
        <color theme="1"/>
        <rFont val="Calibri"/>
        <family val="2"/>
        <charset val="204"/>
        <scheme val="minor"/>
      </rPr>
      <t xml:space="preserve">  Euphora 3,0-10</t>
    </r>
    <r>
      <rPr>
        <sz val="11"/>
        <color theme="1"/>
        <rFont val="Calibri"/>
        <family val="2"/>
        <charset val="204"/>
        <scheme val="minor"/>
      </rPr>
      <t xml:space="preserve">, давлением 18 атм. При контрольной съемке стенты  раскрыты  удовлетворительно,  признаков краевых диссекций, тромбоза не выявлено, антеградный кровоток по ПКА восстановлен TIMI III.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 Пациент в стабильном состоянии переводится в ПРИТ </t>
    </r>
  </si>
  <si>
    <t>короткий, кальцинированный, без стенозов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</si>
  <si>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сегмента. Антеградный кровоток TIMI III.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стеноз проксимальной/3 ВТК 70%. Антеградный кровоток TIMI III.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55%, пролонгированный субокклюзирующий стеноз среднего сегмента, стеноз дистального сегмента 85%. Антеградный кровоток TIMI I.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</si>
</sst>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51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33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24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36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39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32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43846</v>
      </c>
      <c r="C7" s="79" t="s">
        <v>61</v>
      </c>
      <c r="D7" s="19"/>
      <c r="E7" s="134" t="s">
        <v>41</v>
      </c>
      <c r="F7" s="134"/>
      <c r="G7" s="127"/>
      <c r="H7" s="127"/>
      <c r="I7" s="117" t="s">
        <v>55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63</v>
      </c>
      <c r="C8" s="138"/>
      <c r="D8" s="19"/>
      <c r="E8" s="125" t="s">
        <v>4</v>
      </c>
      <c r="F8" s="126"/>
      <c r="G8" s="127" t="s">
        <v>40</v>
      </c>
      <c r="H8" s="127"/>
      <c r="I8" s="119" t="s">
        <v>65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21186</v>
      </c>
      <c r="C9" s="124"/>
      <c r="D9" s="19"/>
      <c r="E9" s="19"/>
      <c r="F9" s="19"/>
      <c r="G9" s="125" t="s">
        <v>5</v>
      </c>
      <c r="H9" s="126"/>
      <c r="I9" s="119" t="s">
        <v>66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64</v>
      </c>
      <c r="C10" s="122"/>
      <c r="D10" s="19"/>
      <c r="E10" s="19"/>
      <c r="F10" s="19"/>
      <c r="G10" s="125" t="s">
        <v>35</v>
      </c>
      <c r="H10" s="126"/>
      <c r="I10" s="119" t="s">
        <v>67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23</v>
      </c>
      <c r="B11" s="78">
        <v>754</v>
      </c>
      <c r="C11" s="80">
        <v>35</v>
      </c>
      <c r="D11" s="22"/>
      <c r="E11" s="20"/>
      <c r="F11" s="20"/>
      <c r="G11" s="125" t="s">
        <v>7</v>
      </c>
      <c r="H11" s="126"/>
      <c r="I11" s="119" t="s">
        <v>47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48</v>
      </c>
      <c r="D13" s="142"/>
      <c r="E13" s="46" t="s">
        <v>49</v>
      </c>
      <c r="F13" s="153" t="s">
        <v>9</v>
      </c>
      <c r="G13" s="154"/>
      <c r="H13" s="154"/>
      <c r="I13" s="151" t="s">
        <v>53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25</v>
      </c>
      <c r="B14" s="150"/>
      <c r="C14" s="161"/>
      <c r="D14" s="47" t="s">
        <v>34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45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42</v>
      </c>
      <c r="C19" s="156"/>
      <c r="D19" s="156"/>
      <c r="E19" s="157"/>
      <c r="F19" s="155" t="s">
        <v>44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51</v>
      </c>
      <c r="C24" s="136"/>
      <c r="D24" s="10" t="s">
        <v>68</v>
      </c>
      <c r="E24" s="130" t="s">
        <v>26</v>
      </c>
      <c r="F24" s="130"/>
      <c r="G24" s="11"/>
      <c r="H24" s="130" t="s">
        <v>17</v>
      </c>
      <c r="I24" s="130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19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20</v>
      </c>
      <c r="F26" s="163"/>
      <c r="G26" s="163"/>
      <c r="H26" s="164" t="s">
        <v>57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21</v>
      </c>
      <c r="F27" s="168"/>
      <c r="G27" s="235" t="s">
        <v>70</v>
      </c>
      <c r="H27" s="169"/>
      <c r="I27" s="169"/>
      <c r="J27" s="170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52</v>
      </c>
      <c r="B28" s="19"/>
      <c r="C28" s="19"/>
      <c r="D28" s="19"/>
      <c r="E28" s="107" t="s">
        <v>71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18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30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58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38</v>
      </c>
      <c r="B54" s="149"/>
      <c r="C54" s="149"/>
      <c r="D54" s="95" t="s">
        <v>46</v>
      </c>
      <c r="E54" s="96"/>
      <c r="F54" s="39"/>
      <c r="G54" s="39"/>
      <c r="H54" s="150" t="s">
        <v>22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33</v>
      </c>
      <c r="B1" s="196"/>
      <c r="C1" s="196"/>
      <c r="D1" s="196"/>
      <c r="E1" s="196"/>
      <c r="F1" s="196"/>
      <c r="G1" s="196"/>
      <c r="H1" s="196"/>
      <c r="I1" s="196"/>
      <c r="J1" s="197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1" t="s">
        <v>36</v>
      </c>
      <c r="B3" s="199"/>
      <c r="C3" s="199"/>
      <c r="D3" s="199"/>
      <c r="E3" s="199"/>
      <c r="F3" s="199"/>
      <c r="G3" s="199"/>
      <c r="H3" s="199"/>
      <c r="I3" s="199"/>
      <c r="J3" s="200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2" t="s">
        <v>39</v>
      </c>
      <c r="B4" s="199"/>
      <c r="C4" s="199"/>
      <c r="D4" s="199"/>
      <c r="E4" s="199"/>
      <c r="F4" s="199"/>
      <c r="G4" s="199"/>
      <c r="H4" s="199"/>
      <c r="I4" s="199"/>
      <c r="J4" s="200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3" t="s">
        <v>59</v>
      </c>
      <c r="B5" s="204"/>
      <c r="C5" s="204"/>
      <c r="D5" s="204"/>
      <c r="E5" s="204"/>
      <c r="F5" s="204"/>
      <c r="G5" s="204"/>
      <c r="H5" s="204"/>
      <c r="I5" s="204"/>
      <c r="J5" s="205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3" t="s">
        <v>0</v>
      </c>
      <c r="B7" s="68">
        <f>'Диагностика КГ'!B7</f>
        <v>43846</v>
      </c>
      <c r="C7" s="72" t="s">
        <v>62</v>
      </c>
      <c r="D7" s="86"/>
      <c r="E7" s="134" t="s">
        <v>41</v>
      </c>
      <c r="F7" s="206"/>
      <c r="G7" s="211"/>
      <c r="H7" s="211"/>
      <c r="I7" s="207" t="str">
        <f>'Диагностика КГ'!I7:J7</f>
        <v>Щербаков А.С.</v>
      </c>
      <c r="J7" s="208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4" t="s">
        <v>3</v>
      </c>
      <c r="B8" s="191" t="str">
        <f>'Диагностика КГ'!B8:C8</f>
        <v>Александров В.Н.</v>
      </c>
      <c r="C8" s="209"/>
      <c r="D8" s="19"/>
      <c r="E8" s="125" t="s">
        <v>4</v>
      </c>
      <c r="F8" s="210"/>
      <c r="G8" s="212" t="str">
        <f>'Диагностика КГ'!G8:H8</f>
        <v>__________</v>
      </c>
      <c r="H8" s="212"/>
      <c r="I8" s="191" t="s">
        <v>65</v>
      </c>
      <c r="J8" s="192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5" t="s">
        <v>1</v>
      </c>
      <c r="B9" s="221">
        <f>'Диагностика КГ'!B9:C9</f>
        <v>21186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Исаев М.Ю.</v>
      </c>
      <c r="J9" s="192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5" t="s">
        <v>6</v>
      </c>
      <c r="H10" s="126"/>
      <c r="I10" s="191" t="s">
        <v>67</v>
      </c>
      <c r="J10" s="192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3" t="s">
        <v>23</v>
      </c>
      <c r="B11" s="69">
        <f>ОТДЕЛЕНИЕ</f>
        <v>754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1" t="str">
        <f>'Диагностика КГ'!I11:J11</f>
        <v>________</v>
      </c>
      <c r="J11" s="192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9" t="s">
        <v>8</v>
      </c>
      <c r="B13" s="140"/>
      <c r="C13" s="230" t="str">
        <f>'Диагностика КГ'!B13:C13</f>
        <v>Sol. lidocaini 1%</v>
      </c>
      <c r="D13" s="231"/>
      <c r="E13" s="85" t="str">
        <f>'Диагностика КГ'!E13</f>
        <v>2 ml</v>
      </c>
      <c r="F13" s="153" t="s">
        <v>9</v>
      </c>
      <c r="G13" s="154"/>
      <c r="H13" s="154"/>
      <c r="I13" s="232" t="str">
        <f>'Диагностика КГ'!I13:J13</f>
        <v>a.radialis.</v>
      </c>
      <c r="J13" s="233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9" t="s">
        <v>25</v>
      </c>
      <c r="B14" s="150"/>
      <c r="C14" s="161"/>
      <c r="D14" s="47" t="s">
        <v>34</v>
      </c>
      <c r="E14" s="177" t="s">
        <v>27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0"/>
      <c r="B15" s="183" t="s">
        <v>37</v>
      </c>
      <c r="C15" s="181"/>
      <c r="D15" s="181"/>
      <c r="E15" s="184"/>
      <c r="F15" s="180" t="s">
        <v>28</v>
      </c>
      <c r="G15" s="184"/>
      <c r="H15" s="180" t="s">
        <v>43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3" t="s">
        <v>51</v>
      </c>
      <c r="C20" s="194"/>
      <c r="D20" s="70" t="s">
        <v>60</v>
      </c>
      <c r="E20" s="130" t="s">
        <v>26</v>
      </c>
      <c r="F20" s="130"/>
      <c r="G20" s="11">
        <v>0.54166666666666663</v>
      </c>
      <c r="H20" s="130" t="s">
        <v>29</v>
      </c>
      <c r="I20" s="130"/>
      <c r="J20" s="12">
        <v>683.32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3" t="s">
        <v>54</v>
      </c>
      <c r="B21" s="84"/>
      <c r="C21" s="175"/>
      <c r="D21" s="176"/>
      <c r="E21" s="227" t="s">
        <v>50</v>
      </c>
      <c r="F21" s="228"/>
      <c r="G21" s="228"/>
      <c r="H21" s="228"/>
      <c r="I21" s="228"/>
      <c r="J21" s="229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34" t="s">
        <v>69</v>
      </c>
      <c r="F22" s="189"/>
      <c r="G22" s="189"/>
      <c r="H22" s="189"/>
      <c r="I22" s="189"/>
      <c r="J22" s="190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5" t="s">
        <v>31</v>
      </c>
      <c r="B48" s="216"/>
      <c r="C48" s="75"/>
      <c r="D48" s="1"/>
      <c r="E48" s="189"/>
      <c r="F48" s="189"/>
      <c r="G48" s="189"/>
      <c r="H48" s="189"/>
      <c r="I48" s="189"/>
      <c r="J48" s="190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7" t="s">
        <v>56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3" t="s">
        <v>38</v>
      </c>
      <c r="B54" s="214"/>
      <c r="C54" s="214"/>
      <c r="D54" s="76"/>
      <c r="E54" s="76"/>
      <c r="F54" s="76"/>
      <c r="G54" s="150" t="s">
        <v>22</v>
      </c>
      <c r="H54" s="140"/>
      <c r="I54" s="64"/>
      <c r="J54" s="6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И.В.,Синицина И.А.,"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2020-01-16T11:20:11Z</cp:lastPrinted>
  <dcterms:created xsi:type="dcterms:W3CDTF">2006-09-16T00:00:00Z</dcterms:created>
  <dcterms:modified xsi:type="dcterms:W3CDTF">2020-01-16T11:20:22Z</dcterms:modified>
  <cp:category>Рентгенэндоваскулярные хирурги</cp:category>
</cp:coreProperties>
</file>