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7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C11" i="2" l="1"/>
  <c r="B8" i="2" l="1"/>
  <c r="E13" i="2" l="1"/>
  <c r="G8" i="2" l="1"/>
  <c r="I8" i="2"/>
  <c r="I9" i="2"/>
  <c r="B9" i="2"/>
  <c r="I11" i="2"/>
  <c r="I10" i="2"/>
  <c r="I7" i="2"/>
  <c r="B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<sst xmlns="http://schemas.openxmlformats.org/spreadsheetml/2006/main" count="102" uniqueCount="74">
  <si>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</si>
  <si>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</si>
  <si>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</si>
  <si>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</si>
  <si>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</si>
  <si>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</si>
  <si>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</si>
  <si>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</si>
  <si>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</si>
  <si>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</si>
  <si>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</si>
  <si>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</si>
  <si>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</si>
  <si>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</si>
  <si>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</si>
  <si>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</si>
  <si>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</si>
  <si>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</si>
  <si>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</si>
  <si>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</si>
  <si>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</si>
  <si>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</si>
  <si>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</si>
  <si>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</si>
  <si>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</si>
  <si>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</si>
  <si>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</si>
  <si>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</si>
  <si>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</si>
  <si>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</si>
  <si>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</si>
  <si>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</si>
  <si>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</si>
  <si>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</si>
  <si>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</si>
  <si>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</si>
  <si>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</si>
  <si>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</si>
  <si>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</si>
  <si>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</si>
  <si>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</si>
  <si>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</si>
  <si>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</si>
  <si>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</si>
  <si>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</si>
  <si>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 xml:space="preserve"> </t>
  </si>
  <si>
    <t>Доза облучен. мЗв:</t>
  </si>
  <si>
    <t>КОРОНАРОГРАФИЯ</t>
  </si>
  <si>
    <t>2 ml</t>
  </si>
  <si>
    <t>Ultravist  370</t>
  </si>
  <si>
    <t xml:space="preserve">Доза mGy </t>
  </si>
  <si>
    <t>+</t>
  </si>
  <si>
    <t>Щербаков А.С.</t>
  </si>
  <si>
    <t>1) Контроль повязки на руке. Повязка на 6ч-7ч. 2) Тикагрелор 90 mg утром и вечером, ежедневно!. Тромбо АСС (АСК), 100 мг. 1 раз в сутки 3) С целью профилактики контраст индуцированной нефропатии – режим гидратации NаСl 0,9%-150 мл/час, в течении суток.  Контроль: ЭКГ, креатинин, мочевина, КФК, электролиты, глюкоза крови, тромбоциты, ЭХО-КС.</t>
  </si>
  <si>
    <t>200 ml</t>
  </si>
  <si>
    <t>правый</t>
  </si>
  <si>
    <t>неровность контура тела ствола</t>
  </si>
  <si>
    <t>Гайчук В.В.</t>
  </si>
  <si>
    <t>Чесноков С.Л.</t>
  </si>
  <si>
    <t>Капралова Е.А.</t>
  </si>
  <si>
    <t>a. femoralis dex.</t>
  </si>
  <si>
    <t>Sol. Novocaini 0.5%</t>
  </si>
  <si>
    <t>П/О ушито аппаратом AngioSeal</t>
  </si>
  <si>
    <t>Установка стентов в коронарную артерию (ПКА)</t>
  </si>
  <si>
    <t>начало 05:45</t>
  </si>
  <si>
    <t>Окончание: 07:30</t>
  </si>
  <si>
    <t xml:space="preserve"> 12.07.2020</t>
  </si>
  <si>
    <t>Зверкова Л.Ф.</t>
  </si>
  <si>
    <t>ОКС БПST</t>
  </si>
  <si>
    <t>______ ml</t>
  </si>
  <si>
    <t>PCI в бассейне ПКА.</t>
  </si>
  <si>
    <t>Hunter 6F</t>
  </si>
  <si>
    <r>
      <rPr>
        <sz val="10"/>
        <color theme="1"/>
        <rFont val="Calibri"/>
        <family val="2"/>
        <charset val="204"/>
        <scheme val="minor"/>
      </rPr>
      <t xml:space="preserve">Устье ПКА катетеризировано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3,5 6F.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Intuitin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ПКА. С учётом массивного тромбоза и профилактики slow-reflow назначен эптифибатид 2  болюса в дозе 180 мкг/кг.   Для возможности проведения аспирационного катетера за зону окклюзирующего стеноза к тромботическим массам выполнена ангиопластика окклюзирующего стеноза БК </t>
    </r>
    <r>
      <rPr>
        <b/>
        <sz val="10"/>
        <color theme="1"/>
        <rFont val="Calibri"/>
        <family val="2"/>
        <charset val="204"/>
        <scheme val="minor"/>
      </rPr>
      <t>Euphora 2,0-15 мм и Euphora 2,5-15 мм</t>
    </r>
    <r>
      <rPr>
        <sz val="10"/>
        <color theme="1"/>
        <rFont val="Calibri"/>
        <family val="2"/>
        <charset val="204"/>
        <scheme val="minor"/>
      </rPr>
      <t xml:space="preserve">, давлением 10 атм.   Аспирационный катетер </t>
    </r>
    <r>
      <rPr>
        <b/>
        <sz val="10"/>
        <color theme="1"/>
        <rFont val="Calibri"/>
        <family val="2"/>
        <charset val="204"/>
        <scheme val="minor"/>
      </rPr>
      <t xml:space="preserve">Hunter 6F </t>
    </r>
    <r>
      <rPr>
        <sz val="10"/>
        <color theme="1"/>
        <rFont val="Calibri"/>
        <family val="2"/>
        <charset val="204"/>
        <scheme val="minor"/>
      </rPr>
      <t xml:space="preserve">успешно проведен в диcтальный сегмент к области тромботических масс (массивный  тромбоз - TTG5). Выполнена 8 пассажей по 25-30 мл, удалось аспирировать фрагмент тромба размером 2х20 мм. Остальную часть тромботических масс аспирировать не удалось (большая давность инфаркта). Принято решение о целесообразности выполнения имплантации стентов в зону остаточных стенозов и тромботических масс, и  сохранить возможность восстановить  антеградный  кровоток по крупной ПКА.    В зону дистального и среднего сегмента последовательно имплатинтированы </t>
    </r>
    <r>
      <rPr>
        <b/>
        <sz val="10"/>
        <color theme="1"/>
        <rFont val="Calibri"/>
        <family val="2"/>
        <charset val="204"/>
        <scheme val="minor"/>
      </rPr>
      <t>DES Resolute Integrity 3,5-38 мм и DES Resolute Integrity 3,5-30 мм (у пациентки СД)</t>
    </r>
    <r>
      <rPr>
        <sz val="10"/>
        <color theme="1"/>
        <rFont val="Calibri"/>
        <family val="2"/>
        <charset val="204"/>
        <scheme val="minor"/>
      </rPr>
      <t>, давлением 14 атм. На  контрольных сьемках стенты раскрыты полностью, признаков краевых диссекций нет, в течении 5,10 и последующих минутах на контрольных съёмках сохраняются признаки no/slow-rewlow с  градацией антеградного кровотока TIMI I, ЗБВ резко спазмирована, ЗНА в дист/3  окклюзирована. С учётом всех доступных и предпринятых мер борьбы с массивным тромбозом</t>
    </r>
    <r>
      <rPr>
        <sz val="11"/>
        <color theme="1"/>
        <rFont val="Calibri"/>
        <family val="2"/>
        <charset val="204"/>
        <scheme val="minor"/>
      </rPr>
      <t xml:space="preserve">  п</t>
    </r>
    <r>
      <rPr>
        <sz val="10"/>
        <color theme="1"/>
        <rFont val="Calibri"/>
        <family val="2"/>
        <charset val="204"/>
        <scheme val="minor"/>
      </rPr>
      <t xml:space="preserve">роцедуру решено  завершеть. Ангиографический результат неудовлетворительный.  Давящая повязка. Пациентка   в тяжёлом состоянии переводится в ПРИТ.                                            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</si>
  <si>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без гемодинамических значимых стенозов.  Антеградный кровоток TIMI III.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без гемодинамических значимых стенозов.  Антеградный кровоток TIMI III.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45%, окклюзия среднего сегмента, массивный тромбоз за зоной окклюзии, TTG5, TMI 0. Rentrop 0.</t>
    </r>
    <r>
      <rPr>
        <i/>
        <sz val="11"/>
        <color theme="1"/>
        <rFont val="Times New Roman"/>
        <family val="1"/>
        <charset val="204"/>
      </rPr>
      <t xml:space="preserve">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</si>
</sst>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0" borderId="7" xfId="0" applyFont="1" applyFill="1" applyBorder="1"/>
    <xf numFmtId="0" fontId="16" fillId="0" borderId="5" xfId="0" applyFont="1" applyFill="1" applyBorder="1"/>
    <xf numFmtId="49" fontId="2" fillId="0" borderId="14" xfId="0" applyNumberFormat="1" applyFont="1" applyFill="1" applyBorder="1" applyAlignment="1"/>
    <xf numFmtId="0" fontId="32" fillId="0" borderId="14" xfId="0" applyFont="1" applyFill="1" applyBorder="1" applyAlignment="1"/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8" fillId="0" borderId="9" xfId="0" applyFont="1" applyFill="1" applyBorder="1" applyAlignment="1"/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4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6" fillId="0" borderId="1" xfId="0" applyFont="1" applyBorder="1" applyAlignment="1" applyProtection="1">
      <alignment wrapText="1"/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164" fontId="44" fillId="0" borderId="0" xfId="0" applyNumberFormat="1" applyFont="1" applyFill="1" applyBorder="1" applyAlignment="1" applyProtection="1">
      <alignment horizontal="left" wrapText="1"/>
      <protection locked="0"/>
    </xf>
    <xf numFmtId="0" fontId="16" fillId="2" borderId="0" xfId="0" applyFont="1" applyFill="1" applyAlignment="1"/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</xdr:colOff>
      <xdr:row>24</xdr:row>
      <xdr:rowOff>47626</xdr:rowOff>
    </xdr:from>
    <xdr:to>
      <xdr:col>3</xdr:col>
      <xdr:colOff>476251</xdr:colOff>
      <xdr:row>34</xdr:row>
      <xdr:rowOff>165343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1" y="4876801"/>
          <a:ext cx="2647950" cy="21274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20</xdr:row>
      <xdr:rowOff>247649</xdr:rowOff>
    </xdr:from>
    <xdr:to>
      <xdr:col>3</xdr:col>
      <xdr:colOff>514348</xdr:colOff>
      <xdr:row>32</xdr:row>
      <xdr:rowOff>123824</xdr:rowOff>
    </xdr:to>
    <xdr:pic>
      <xdr:nvPicPr>
        <xdr:cNvPr id="21" name="Рисунок 20" descr="Л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4429124"/>
          <a:ext cx="2762248" cy="2219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5"/>
  <sheetViews>
    <sheetView showGridLines="0" showWhiteSpace="0" view="pageLayout" topLeftCell="A3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4" t="s">
        <v>30</v>
      </c>
      <c r="C1" s="175"/>
      <c r="D1" s="175"/>
      <c r="E1" s="175"/>
      <c r="F1" s="175"/>
      <c r="G1" s="175"/>
      <c r="H1" s="175"/>
      <c r="I1" s="175"/>
      <c r="J1" s="14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5"/>
      <c r="B2" s="16"/>
      <c r="C2" s="121" t="s">
        <v>23</v>
      </c>
      <c r="D2" s="122"/>
      <c r="E2" s="122"/>
      <c r="F2" s="122"/>
      <c r="G2" s="122"/>
      <c r="H2" s="122"/>
      <c r="I2" s="16"/>
      <c r="J2" s="17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5"/>
      <c r="B3" s="138" t="s">
        <v>33</v>
      </c>
      <c r="C3" s="139"/>
      <c r="D3" s="139"/>
      <c r="E3" s="139"/>
      <c r="F3" s="139"/>
      <c r="G3" s="139"/>
      <c r="H3" s="139"/>
      <c r="I3" s="139"/>
      <c r="J3" s="17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5"/>
      <c r="B4" s="123" t="s">
        <v>35</v>
      </c>
      <c r="C4" s="123"/>
      <c r="D4" s="123"/>
      <c r="E4" s="123"/>
      <c r="F4" s="123"/>
      <c r="G4" s="123"/>
      <c r="H4" s="123"/>
      <c r="I4" s="123"/>
      <c r="J4" s="17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5"/>
      <c r="B5" s="140" t="s">
        <v>47</v>
      </c>
      <c r="C5" s="141"/>
      <c r="D5" s="141"/>
      <c r="E5" s="141"/>
      <c r="F5" s="141"/>
      <c r="G5" s="141"/>
      <c r="H5" s="141"/>
      <c r="I5" s="141"/>
      <c r="J5" s="17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 t="s">
        <v>66</v>
      </c>
      <c r="C7" s="144" t="s">
        <v>64</v>
      </c>
      <c r="D7" s="119"/>
      <c r="E7" s="126" t="s">
        <v>37</v>
      </c>
      <c r="F7" s="126"/>
      <c r="G7" s="135"/>
      <c r="H7" s="135"/>
      <c r="I7" s="142" t="s">
        <v>52</v>
      </c>
      <c r="J7" s="143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29" t="s">
        <v>67</v>
      </c>
      <c r="C8" s="130"/>
      <c r="D8" s="19"/>
      <c r="E8" s="127" t="s">
        <v>4</v>
      </c>
      <c r="F8" s="128"/>
      <c r="G8" s="135" t="s">
        <v>36</v>
      </c>
      <c r="H8" s="135"/>
      <c r="I8" s="124" t="s">
        <v>57</v>
      </c>
      <c r="J8" s="12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33">
        <v>14287</v>
      </c>
      <c r="C9" s="134"/>
      <c r="D9" s="19"/>
      <c r="E9" s="19"/>
      <c r="F9" s="19"/>
      <c r="G9" s="127" t="s">
        <v>5</v>
      </c>
      <c r="H9" s="128"/>
      <c r="I9" s="124" t="s">
        <v>58</v>
      </c>
      <c r="J9" s="12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31" t="s">
        <v>68</v>
      </c>
      <c r="C10" s="132"/>
      <c r="D10" s="19"/>
      <c r="E10" s="19"/>
      <c r="F10" s="19"/>
      <c r="G10" s="127" t="s">
        <v>32</v>
      </c>
      <c r="H10" s="128"/>
      <c r="I10" s="124" t="s">
        <v>59</v>
      </c>
      <c r="J10" s="12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22</v>
      </c>
      <c r="B11" s="78">
        <v>8026</v>
      </c>
      <c r="C11" s="79">
        <v>35</v>
      </c>
      <c r="D11" s="22"/>
      <c r="E11" s="20"/>
      <c r="F11" s="20"/>
      <c r="G11" s="127" t="s">
        <v>7</v>
      </c>
      <c r="H11" s="128"/>
      <c r="I11" s="124" t="s">
        <v>43</v>
      </c>
      <c r="J11" s="12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58" t="s">
        <v>8</v>
      </c>
      <c r="B13" s="147"/>
      <c r="C13" s="136" t="s">
        <v>61</v>
      </c>
      <c r="D13" s="137"/>
      <c r="E13" s="46" t="s">
        <v>48</v>
      </c>
      <c r="F13" s="150" t="s">
        <v>9</v>
      </c>
      <c r="G13" s="151"/>
      <c r="H13" s="151"/>
      <c r="I13" s="148" t="s">
        <v>60</v>
      </c>
      <c r="J13" s="149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58" t="s">
        <v>24</v>
      </c>
      <c r="B14" s="146"/>
      <c r="C14" s="159"/>
      <c r="D14" s="47" t="s">
        <v>31</v>
      </c>
      <c r="E14" s="150" t="s">
        <v>10</v>
      </c>
      <c r="F14" s="150"/>
      <c r="G14" s="150"/>
      <c r="H14" s="150"/>
      <c r="I14" s="150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97" t="s">
        <v>41</v>
      </c>
      <c r="I18" s="98"/>
      <c r="J18" s="9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2" t="s">
        <v>38</v>
      </c>
      <c r="C19" s="153"/>
      <c r="D19" s="153"/>
      <c r="E19" s="154"/>
      <c r="F19" s="152" t="s">
        <v>40</v>
      </c>
      <c r="G19" s="155"/>
      <c r="H19" s="100"/>
      <c r="I19" s="101"/>
      <c r="J19" s="10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1"/>
      <c r="I20" s="112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3"/>
      <c r="I21" s="114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9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4"/>
      <c r="E23" s="24"/>
      <c r="F23" s="24"/>
      <c r="G23" s="24"/>
      <c r="H23" s="24"/>
      <c r="I23" s="24"/>
      <c r="J23" s="2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16" t="s">
        <v>49</v>
      </c>
      <c r="C24" s="117"/>
      <c r="D24" s="10" t="s">
        <v>69</v>
      </c>
      <c r="E24" s="115" t="s">
        <v>25</v>
      </c>
      <c r="F24" s="115"/>
      <c r="G24" s="11"/>
      <c r="H24" s="115" t="s">
        <v>46</v>
      </c>
      <c r="I24" s="115"/>
      <c r="J24" s="12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5" t="s">
        <v>18</v>
      </c>
      <c r="B25" s="106"/>
      <c r="C25" s="106"/>
      <c r="D25" s="106"/>
      <c r="E25" s="106"/>
      <c r="F25" s="106"/>
      <c r="G25" s="106"/>
      <c r="H25" s="106"/>
      <c r="I25" s="106"/>
      <c r="J25" s="107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3"/>
      <c r="B26" s="19"/>
      <c r="C26" s="19"/>
      <c r="D26" s="19"/>
      <c r="E26" s="161" t="s">
        <v>19</v>
      </c>
      <c r="F26" s="161"/>
      <c r="G26" s="161"/>
      <c r="H26" s="162" t="s">
        <v>55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3"/>
      <c r="B27" s="19"/>
      <c r="C27" s="19"/>
      <c r="D27" s="19"/>
      <c r="E27" s="165" t="s">
        <v>20</v>
      </c>
      <c r="F27" s="166"/>
      <c r="G27" s="167" t="s">
        <v>56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3"/>
      <c r="B28" s="19"/>
      <c r="C28" s="19"/>
      <c r="D28" s="19"/>
      <c r="E28" s="108" t="s">
        <v>73</v>
      </c>
      <c r="F28" s="109"/>
      <c r="G28" s="109"/>
      <c r="H28" s="109"/>
      <c r="I28" s="109"/>
      <c r="J28" s="110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3"/>
      <c r="B29" s="19"/>
      <c r="C29" s="19"/>
      <c r="D29" s="19"/>
      <c r="E29" s="109"/>
      <c r="F29" s="109"/>
      <c r="G29" s="109"/>
      <c r="H29" s="109"/>
      <c r="I29" s="109"/>
      <c r="J29" s="110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3"/>
      <c r="B30" s="19"/>
      <c r="C30" s="19"/>
      <c r="D30" s="19"/>
      <c r="E30" s="109"/>
      <c r="F30" s="109"/>
      <c r="G30" s="109"/>
      <c r="H30" s="109"/>
      <c r="I30" s="109"/>
      <c r="J30" s="110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3"/>
      <c r="B31" s="19"/>
      <c r="C31" s="19"/>
      <c r="D31" s="19"/>
      <c r="E31" s="109"/>
      <c r="F31" s="109"/>
      <c r="G31" s="109"/>
      <c r="H31" s="109"/>
      <c r="I31" s="109"/>
      <c r="J31" s="110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3"/>
      <c r="B32" s="19"/>
      <c r="C32" s="19"/>
      <c r="D32" s="19"/>
      <c r="E32" s="109"/>
      <c r="F32" s="109"/>
      <c r="G32" s="109"/>
      <c r="H32" s="109"/>
      <c r="I32" s="109"/>
      <c r="J32" s="110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3"/>
      <c r="B33" s="19"/>
      <c r="C33" s="19"/>
      <c r="D33" s="19"/>
      <c r="E33" s="109"/>
      <c r="F33" s="109"/>
      <c r="G33" s="109"/>
      <c r="H33" s="109"/>
      <c r="I33" s="109"/>
      <c r="J33" s="110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3"/>
      <c r="B34" s="19"/>
      <c r="C34" s="19"/>
      <c r="D34" s="19"/>
      <c r="E34" s="109"/>
      <c r="F34" s="109"/>
      <c r="G34" s="109"/>
      <c r="H34" s="109"/>
      <c r="I34" s="109"/>
      <c r="J34" s="110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3"/>
      <c r="B35" s="19"/>
      <c r="C35" s="19"/>
      <c r="D35" s="19"/>
      <c r="E35" s="109"/>
      <c r="F35" s="109"/>
      <c r="G35" s="109"/>
      <c r="H35" s="109"/>
      <c r="I35" s="109"/>
      <c r="J35" s="110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3"/>
      <c r="B36" s="19"/>
      <c r="C36" s="19"/>
      <c r="D36" s="19"/>
      <c r="E36" s="109"/>
      <c r="F36" s="109"/>
      <c r="G36" s="109"/>
      <c r="H36" s="109"/>
      <c r="I36" s="109"/>
      <c r="J36" s="110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19"/>
      <c r="C37" s="35"/>
      <c r="D37" s="35"/>
      <c r="E37" s="109"/>
      <c r="F37" s="109"/>
      <c r="G37" s="109"/>
      <c r="H37" s="109"/>
      <c r="I37" s="109"/>
      <c r="J37" s="110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9"/>
      <c r="F38" s="109"/>
      <c r="G38" s="109"/>
      <c r="H38" s="109"/>
      <c r="I38" s="109"/>
      <c r="J38" s="110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17</v>
      </c>
      <c r="B39" s="35"/>
      <c r="C39" s="38"/>
      <c r="D39" s="38"/>
      <c r="E39" s="109"/>
      <c r="F39" s="109"/>
      <c r="G39" s="109"/>
      <c r="H39" s="109"/>
      <c r="I39" s="109"/>
      <c r="J39" s="110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9"/>
      <c r="F40" s="109"/>
      <c r="G40" s="109"/>
      <c r="H40" s="109"/>
      <c r="I40" s="109"/>
      <c r="J40" s="110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9"/>
      <c r="F41" s="109"/>
      <c r="G41" s="109"/>
      <c r="H41" s="109"/>
      <c r="I41" s="109"/>
      <c r="J41" s="110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9"/>
      <c r="F42" s="109"/>
      <c r="G42" s="109"/>
      <c r="H42" s="109"/>
      <c r="I42" s="109"/>
      <c r="J42" s="110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9"/>
      <c r="F43" s="109"/>
      <c r="G43" s="109"/>
      <c r="H43" s="109"/>
      <c r="I43" s="109"/>
      <c r="J43" s="110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9"/>
      <c r="F44" s="109"/>
      <c r="G44" s="109"/>
      <c r="H44" s="109"/>
      <c r="I44" s="109"/>
      <c r="J44" s="110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9"/>
      <c r="F45" s="109"/>
      <c r="G45" s="109"/>
      <c r="H45" s="109"/>
      <c r="I45" s="109"/>
      <c r="J45" s="110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9"/>
      <c r="F46" s="109"/>
      <c r="G46" s="109"/>
      <c r="H46" s="109"/>
      <c r="I46" s="109"/>
      <c r="J46" s="110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88" t="s">
        <v>28</v>
      </c>
      <c r="B47" s="38"/>
      <c r="C47" s="38"/>
      <c r="D47" s="38"/>
      <c r="E47" s="109"/>
      <c r="F47" s="109"/>
      <c r="G47" s="109"/>
      <c r="H47" s="109"/>
      <c r="I47" s="109"/>
      <c r="J47" s="110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18" t="s">
        <v>70</v>
      </c>
      <c r="B48" s="119"/>
      <c r="C48" s="119"/>
      <c r="D48" s="119"/>
      <c r="E48" s="109"/>
      <c r="F48" s="109"/>
      <c r="G48" s="109"/>
      <c r="H48" s="109"/>
      <c r="I48" s="109"/>
      <c r="J48" s="110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20"/>
      <c r="B49" s="119"/>
      <c r="C49" s="119"/>
      <c r="D49" s="119"/>
      <c r="E49" s="109"/>
      <c r="F49" s="109"/>
      <c r="G49" s="109"/>
      <c r="H49" s="109"/>
      <c r="I49" s="109"/>
      <c r="J49" s="110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20"/>
      <c r="B50" s="119"/>
      <c r="C50" s="119"/>
      <c r="D50" s="119"/>
      <c r="E50" s="109"/>
      <c r="F50" s="109"/>
      <c r="G50" s="109"/>
      <c r="H50" s="109"/>
      <c r="I50" s="109"/>
      <c r="J50" s="110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20"/>
      <c r="B51" s="119"/>
      <c r="C51" s="119"/>
      <c r="D51" s="119"/>
      <c r="E51" s="109"/>
      <c r="F51" s="109"/>
      <c r="G51" s="109"/>
      <c r="H51" s="109"/>
      <c r="I51" s="109"/>
      <c r="J51" s="110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120"/>
      <c r="B52" s="119"/>
      <c r="C52" s="119"/>
      <c r="D52" s="119"/>
      <c r="E52" s="90"/>
      <c r="F52" s="90"/>
      <c r="G52" s="90"/>
      <c r="H52" s="90"/>
      <c r="I52" s="90"/>
      <c r="J52" s="91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92"/>
      <c r="B53" s="89"/>
      <c r="C53" s="90"/>
      <c r="D53" s="90"/>
      <c r="E53" s="90"/>
      <c r="F53" s="90"/>
      <c r="G53" s="90"/>
      <c r="H53" s="90"/>
      <c r="I53" s="90"/>
      <c r="J53" s="91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94" t="s">
        <v>62</v>
      </c>
      <c r="B54" s="90"/>
      <c r="C54" s="95"/>
      <c r="D54" s="103" t="s">
        <v>42</v>
      </c>
      <c r="E54" s="104"/>
      <c r="F54" s="39"/>
      <c r="G54" s="39"/>
      <c r="H54" s="146" t="s">
        <v>21</v>
      </c>
      <c r="I54" s="147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95"/>
      <c r="C55" s="41"/>
      <c r="D55" s="41"/>
      <c r="E55" s="41"/>
      <c r="F55" s="41"/>
      <c r="G55" s="41"/>
      <c r="H55" s="41"/>
      <c r="I55" s="19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93"/>
      <c r="B56" s="41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</row>
    <row r="57" spans="1:22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</row>
    <row r="58" spans="1:22" x14ac:dyDescent="0.2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</row>
    <row r="59" spans="1:22" x14ac:dyDescent="0.2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</row>
    <row r="60" spans="1:22" x14ac:dyDescent="0.2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</row>
    <row r="61" spans="1:22" x14ac:dyDescent="0.2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</row>
    <row r="62" spans="1:22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</row>
    <row r="63" spans="1:22" ht="5.25" hidden="1" customHeight="1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</row>
    <row r="64" spans="1:22" ht="15" hidden="1" customHeight="1" x14ac:dyDescent="0.2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</row>
    <row r="65" spans="1:19" ht="15" hidden="1" customHeight="1" x14ac:dyDescent="0.2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</row>
    <row r="66" spans="1:19" ht="15" hidden="1" customHeight="1" x14ac:dyDescent="0.2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</row>
    <row r="67" spans="1:19" ht="3" hidden="1" customHeight="1" x14ac:dyDescent="0.25">
      <c r="B67" s="93"/>
    </row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854" spans="4:4" hidden="1" x14ac:dyDescent="0.25">
      <c r="D854">
        <v>6491</v>
      </c>
    </row>
    <row r="855" spans="4:4" hidden="1" x14ac:dyDescent="0.25"/>
  </sheetData>
  <sheetProtection formatCells="0"/>
  <dataConsolidate/>
  <mergeCells count="48">
    <mergeCell ref="K1:V55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A13:B13"/>
    <mergeCell ref="C13:D13"/>
    <mergeCell ref="G7:H7"/>
    <mergeCell ref="B3:I3"/>
    <mergeCell ref="B5:I5"/>
    <mergeCell ref="I7:J7"/>
    <mergeCell ref="C7:D7"/>
    <mergeCell ref="C2:H2"/>
    <mergeCell ref="B4:I4"/>
    <mergeCell ref="I11:J11"/>
    <mergeCell ref="E7:F7"/>
    <mergeCell ref="E8:F8"/>
    <mergeCell ref="G11:H11"/>
    <mergeCell ref="B8:C8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25:J25"/>
    <mergeCell ref="E28:J51"/>
    <mergeCell ref="H20:I20"/>
    <mergeCell ref="H21:I21"/>
    <mergeCell ref="H24:I24"/>
    <mergeCell ref="B24:C24"/>
    <mergeCell ref="E24:F24"/>
    <mergeCell ref="A48:D52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ПST,ВПС,ППС,ОИМ,ОИМ.Эффект.ТЛТ"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D24">
      <formula1>"______ ml,100 ml,150 ml,200 ml,250 ml,300 ml,350 ml,400 ml,450 ml,500 ml,"</formula1>
    </dataValidation>
    <dataValidation type="list" allowBlank="1" showInputMessage="1" showErrorMessage="1" sqref="C11">
      <formula1>"БИТ,2,5,7,10,21,22,24,29,35,33"</formula1>
    </dataValidation>
    <dataValidation type="list" showInputMessage="1" showErrorMessage="1" sqref="I7:J7">
      <formula1>"Щербаков А.С.,Московский И.А.,Меренков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О.В.,Трунова А.С.,Гайчук В.В.,Нефёдова А.А.,Александрова И.А.,"</formula1>
    </dataValidation>
    <dataValidation type="list" allowBlank="1" showInputMessage="1" showErrorMessage="1" sqref="A54 C54 B55">
      <formula1>"Интродъюссер извлечён,Интродъюссер оставлен в левой ОБА,П/О ушито аппаратом AngioSeal"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30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33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35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3">
      <c r="A5" s="204" t="s">
        <v>63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87" t="s">
        <v>51</v>
      </c>
      <c r="B6" s="49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3" t="s">
        <v>0</v>
      </c>
      <c r="B7" s="68">
        <v>44024</v>
      </c>
      <c r="C7" s="72" t="s">
        <v>65</v>
      </c>
      <c r="D7" s="19"/>
      <c r="E7" s="126" t="s">
        <v>37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4" t="s">
        <v>3</v>
      </c>
      <c r="B8" s="192" t="str">
        <f>'Диагностика КГ'!B8:C8</f>
        <v>Зверкова Л.Ф.</v>
      </c>
      <c r="C8" s="210"/>
      <c r="D8" s="19"/>
      <c r="E8" s="127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Гайчук В.В.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5" t="s">
        <v>1</v>
      </c>
      <c r="B9" s="222">
        <f>'Диагностика КГ'!B9:C9</f>
        <v>14287</v>
      </c>
      <c r="C9" s="223"/>
      <c r="D9" s="19"/>
      <c r="E9" s="19"/>
      <c r="F9" s="41"/>
      <c r="G9" s="224" t="s">
        <v>5</v>
      </c>
      <c r="H9" s="225"/>
      <c r="I9" s="192" t="str">
        <f>'Диагностика КГ'!I9:J9</f>
        <v>Чесноков С.Л.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3" t="s">
        <v>2</v>
      </c>
      <c r="B10" s="226" t="str">
        <f>'Диагностика КГ'!B10:C10</f>
        <v>ОКС БПST</v>
      </c>
      <c r="C10" s="227"/>
      <c r="D10" s="19"/>
      <c r="E10" s="19"/>
      <c r="F10" s="19"/>
      <c r="G10" s="127" t="s">
        <v>6</v>
      </c>
      <c r="H10" s="128"/>
      <c r="I10" s="192" t="str">
        <f>'Диагностика КГ'!I10:J10</f>
        <v>Капралова Е.А.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3" t="s">
        <v>22</v>
      </c>
      <c r="B11" s="69">
        <f>ОТДЕЛЕНИЕ</f>
        <v>8026</v>
      </c>
      <c r="C11" s="69">
        <f>'Диагностика КГ'!C11</f>
        <v>35</v>
      </c>
      <c r="D11" s="22"/>
      <c r="E11" s="20"/>
      <c r="F11" s="20"/>
      <c r="G11" s="127" t="s">
        <v>7</v>
      </c>
      <c r="H11" s="128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58" t="s">
        <v>8</v>
      </c>
      <c r="B13" s="147"/>
      <c r="C13" s="231" t="s">
        <v>61</v>
      </c>
      <c r="D13" s="232"/>
      <c r="E13" s="84" t="str">
        <f>'Диагностика КГ'!E13</f>
        <v>2 ml</v>
      </c>
      <c r="F13" s="150" t="s">
        <v>9</v>
      </c>
      <c r="G13" s="151"/>
      <c r="H13" s="151"/>
      <c r="I13" s="233" t="s">
        <v>60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58" t="s">
        <v>24</v>
      </c>
      <c r="B14" s="146"/>
      <c r="C14" s="159"/>
      <c r="D14" s="47" t="s">
        <v>31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0"/>
      <c r="B15" s="184" t="s">
        <v>34</v>
      </c>
      <c r="C15" s="182"/>
      <c r="D15" s="182"/>
      <c r="E15" s="185"/>
      <c r="F15" s="181" t="s">
        <v>27</v>
      </c>
      <c r="G15" s="185"/>
      <c r="H15" s="181" t="s">
        <v>39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1" t="s">
        <v>13</v>
      </c>
      <c r="B17" s="58"/>
      <c r="C17" s="59"/>
      <c r="D17" s="60"/>
      <c r="E17" s="85"/>
      <c r="F17" s="59"/>
      <c r="G17" s="29"/>
      <c r="H17" s="86" t="s">
        <v>71</v>
      </c>
      <c r="I17" s="74"/>
      <c r="J17" s="62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0" t="s">
        <v>15</v>
      </c>
      <c r="B18" s="171"/>
      <c r="C18" s="19"/>
      <c r="D18" s="19"/>
      <c r="E18" s="19"/>
      <c r="F18" s="19"/>
      <c r="G18" s="19"/>
      <c r="H18" s="30"/>
      <c r="I18" s="30"/>
      <c r="J18" s="32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1" t="s">
        <v>16</v>
      </c>
      <c r="B20" s="194" t="s">
        <v>49</v>
      </c>
      <c r="C20" s="195"/>
      <c r="D20" s="70" t="s">
        <v>54</v>
      </c>
      <c r="E20" s="115" t="s">
        <v>25</v>
      </c>
      <c r="F20" s="115"/>
      <c r="G20" s="96">
        <v>0.73333333333333339</v>
      </c>
      <c r="H20" s="115" t="s">
        <v>50</v>
      </c>
      <c r="I20" s="115"/>
      <c r="J20" s="12">
        <v>1023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2" t="s">
        <v>44</v>
      </c>
      <c r="B21" s="83"/>
      <c r="C21" s="176"/>
      <c r="D21" s="177"/>
      <c r="E21" s="228" t="s">
        <v>45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6"/>
      <c r="B22" s="1"/>
      <c r="C22" s="1"/>
      <c r="D22" s="1"/>
      <c r="E22" s="235" t="s">
        <v>72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6"/>
      <c r="B23" s="1"/>
      <c r="C23" s="1"/>
      <c r="D23" s="67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6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6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6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6"/>
      <c r="B27" s="1"/>
      <c r="C27" s="1"/>
      <c r="D27" s="61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6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6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6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6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6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6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6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6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6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6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6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6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6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6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6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6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6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6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6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6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29</v>
      </c>
      <c r="B48" s="217"/>
      <c r="C48" s="75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53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62</v>
      </c>
      <c r="B54" s="215"/>
      <c r="C54" s="215"/>
      <c r="D54" s="76"/>
      <c r="E54" s="76"/>
      <c r="F54" s="76"/>
      <c r="G54" s="146" t="s">
        <v>21</v>
      </c>
      <c r="H54" s="147"/>
      <c r="I54" s="64"/>
      <c r="J54" s="65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О.,Трунова А.С."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2020-07-12T06:06:02Z</cp:lastPrinted>
  <dcterms:created xsi:type="dcterms:W3CDTF">2006-09-16T00:00:00Z</dcterms:created>
  <dcterms:modified xsi:type="dcterms:W3CDTF">2020-07-12T06:06:52Z</dcterms:modified>
  <cp:category>Рентгенэндоваскулярные хирурги</cp:category>
</cp:coreProperties>
</file>