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1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7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<sst xmlns="http://schemas.openxmlformats.org/spreadsheetml/2006/main" count="100" uniqueCount="74">
  <si>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</si>
  <si>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</si>
  <si>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</si>
  <si>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</si>
  <si>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</si>
  <si>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</si>
  <si>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</si>
  <si>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</si>
  <si>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</si>
  <si>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</si>
  <si>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</si>
  <si>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</si>
  <si>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</si>
  <si>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</si>
  <si>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</si>
  <si>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</si>
  <si>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</si>
  <si>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</si>
  <si>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</si>
  <si>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</si>
  <si>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</si>
  <si>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</si>
  <si>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</si>
  <si>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</si>
  <si>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</si>
  <si>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</si>
  <si>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</si>
  <si>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</si>
  <si>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</si>
  <si>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</si>
  <si>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</si>
  <si>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</si>
  <si>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</si>
  <si>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</si>
  <si>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</si>
  <si>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</si>
  <si>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</si>
  <si>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</si>
  <si>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</si>
  <si>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</si>
  <si>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</si>
  <si>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</si>
  <si>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</si>
  <si>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</si>
  <si>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</si>
  <si>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</si>
  <si>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</si>
  <si>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</si>
  <si>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</si>
  <si>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</si>
  <si>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</si>
  <si>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Optiray 350</t>
  </si>
  <si>
    <t>a.radialis.</t>
  </si>
  <si>
    <t>КОРОНАРОГРАФИЯ</t>
  </si>
  <si>
    <t>150 ml</t>
  </si>
  <si>
    <t>Билан Н.А.</t>
  </si>
  <si>
    <t>100 ml</t>
  </si>
  <si>
    <t>Нефёдова А.А.</t>
  </si>
  <si>
    <t xml:space="preserve"> </t>
  </si>
  <si>
    <t>35;00</t>
  </si>
  <si>
    <t>EBU 4.0</t>
  </si>
  <si>
    <t>начало 10:40</t>
  </si>
  <si>
    <t>окончание 12:00</t>
  </si>
  <si>
    <t>Баллонная ангиопластика коронарной артерии (ОА)</t>
  </si>
  <si>
    <t>Юдин А.Д.</t>
  </si>
  <si>
    <t>ОКС ПST</t>
  </si>
  <si>
    <t>Берина Е.В.</t>
  </si>
  <si>
    <t>Зимин И.Н.</t>
  </si>
  <si>
    <t>сбалансированный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</si>
  <si>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кальциноз, неровность контуров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сложный диффузный кальцинированный стеноз на протяжении проксимального и среднего сегмента с макс. степенью стенозирования 85%. Стеноз устья ДВ 85%.  Антеградный кровоток - TIMI  III.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 55%, ниже отхождения крупной ВТК тотальная окклюзиия. Антеградный кровоток - TIMI  0.  Выраженный межсистемный коллатеральный кровоток из ПКА с ретроградным контрастированием дистального сегмента ОА. Стеноз проксимальной/3 ВТК 60%.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выраженная проксимальная S-образная девиация, эктазия среднего сегмента до 6 мм, стенозы дистального сегмента 50%. Пролонгированный стеноз пркос/3 ЗНА 80% Антеградный кровоток - TIMI  III.  </t>
    </r>
  </si>
  <si>
    <t>ЧКВ в бассейне ОА.</t>
  </si>
  <si>
    <r>
      <t xml:space="preserve">Устье ствола KRF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удалось провести за зону окклюзии на протяжении 30-40 мм, далее провести проводник по истинному просвету дистального сегмента ОА не удалось. Выполнена ангиопластика среднего сегмента ОА </t>
    </r>
    <r>
      <rPr>
        <b/>
        <sz val="11"/>
        <color theme="1"/>
        <rFont val="Calibri"/>
        <family val="2"/>
        <charset val="204"/>
        <scheme val="minor"/>
      </rPr>
      <t xml:space="preserve">БК Euphora 2.0-15 </t>
    </r>
    <r>
      <rPr>
        <sz val="11"/>
        <color theme="1"/>
        <rFont val="Calibri"/>
        <family val="2"/>
        <charset val="204"/>
        <scheme val="minor"/>
      </rPr>
      <t xml:space="preserve">давлением 6  атм. На контрольных съемках кровоток восстановлен частично в среднем сегменте, антеградно по дистальному сегменту кровоток не прослеживается.  С учётом неудачных попыток  провести проводник в истинный просвет дистального русла от дальнейших дейтсвий с баллоном решено воздержаться. Ангиографический результат не достигнут. Процедура завершена. Давящая повязка. Пациент  в стабильном состоянии переводится в ПРИТ  </t>
    </r>
  </si>
  <si>
    <t>Контроль места пункции, повязку удалить через 6 часов. Консультация кардиохирруга.</t>
  </si>
  <si>
    <t>результат не достигнут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</si>
</sst>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vertAlign val="subscript"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9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48" fillId="0" borderId="39" xfId="0" applyNumberFormat="1" applyFont="1" applyBorder="1" applyAlignment="1" applyProtection="1">
      <alignment horizontal="center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1" fillId="0" borderId="41" xfId="0" applyNumberFormat="1" applyFont="1" applyBorder="1" applyAlignment="1" applyProtection="1">
      <alignment horizont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32</v>
      </c>
      <c r="C1" s="174"/>
      <c r="D1" s="174"/>
      <c r="E1" s="174"/>
      <c r="F1" s="174"/>
      <c r="G1" s="174"/>
      <c r="H1" s="174"/>
      <c r="I1" s="174"/>
      <c r="J1" s="14"/>
      <c r="K1" s="149" t="s">
        <v>58</v>
      </c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5"/>
      <c r="B2" s="16"/>
      <c r="C2" s="134" t="s">
        <v>23</v>
      </c>
      <c r="D2" s="135"/>
      <c r="E2" s="135"/>
      <c r="F2" s="135"/>
      <c r="G2" s="135"/>
      <c r="H2" s="135"/>
      <c r="I2" s="16"/>
      <c r="J2" s="17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5"/>
      <c r="B3" s="143" t="s">
        <v>35</v>
      </c>
      <c r="C3" s="144"/>
      <c r="D3" s="144"/>
      <c r="E3" s="144"/>
      <c r="F3" s="144"/>
      <c r="G3" s="144"/>
      <c r="H3" s="144"/>
      <c r="I3" s="144"/>
      <c r="J3" s="17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5"/>
      <c r="B4" s="136" t="s">
        <v>38</v>
      </c>
      <c r="C4" s="136"/>
      <c r="D4" s="136"/>
      <c r="E4" s="136"/>
      <c r="F4" s="136"/>
      <c r="G4" s="136"/>
      <c r="H4" s="136"/>
      <c r="I4" s="136"/>
      <c r="J4" s="17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5"/>
      <c r="B5" s="145" t="s">
        <v>53</v>
      </c>
      <c r="C5" s="146"/>
      <c r="D5" s="146"/>
      <c r="E5" s="146"/>
      <c r="F5" s="146"/>
      <c r="G5" s="146"/>
      <c r="H5" s="146"/>
      <c r="I5" s="146"/>
      <c r="J5" s="17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3" t="s">
        <v>0</v>
      </c>
      <c r="B7" s="2">
        <v>44243</v>
      </c>
      <c r="C7" s="79" t="s">
        <v>61</v>
      </c>
      <c r="D7" s="19"/>
      <c r="E7" s="139" t="s">
        <v>40</v>
      </c>
      <c r="F7" s="139"/>
      <c r="G7" s="142" t="s">
        <v>50</v>
      </c>
      <c r="H7" s="142"/>
      <c r="I7" s="147" t="s">
        <v>67</v>
      </c>
      <c r="J7" s="148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4" t="s">
        <v>3</v>
      </c>
      <c r="B8" s="124" t="s">
        <v>64</v>
      </c>
      <c r="C8" s="125"/>
      <c r="D8" s="19"/>
      <c r="E8" s="140" t="s">
        <v>4</v>
      </c>
      <c r="F8" s="141"/>
      <c r="G8" s="142" t="s">
        <v>39</v>
      </c>
      <c r="H8" s="142"/>
      <c r="I8" s="137" t="s">
        <v>57</v>
      </c>
      <c r="J8" s="138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5" t="s">
        <v>1</v>
      </c>
      <c r="B9" s="132">
        <v>17172</v>
      </c>
      <c r="C9" s="133"/>
      <c r="D9" s="19"/>
      <c r="E9" s="19"/>
      <c r="F9" s="19"/>
      <c r="G9" s="140" t="s">
        <v>5</v>
      </c>
      <c r="H9" s="141"/>
      <c r="I9" s="137" t="s">
        <v>66</v>
      </c>
      <c r="J9" s="138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3" t="s">
        <v>2</v>
      </c>
      <c r="B10" s="130" t="s">
        <v>65</v>
      </c>
      <c r="C10" s="131"/>
      <c r="D10" s="19"/>
      <c r="E10" s="19"/>
      <c r="F10" s="19"/>
      <c r="G10" s="140" t="s">
        <v>34</v>
      </c>
      <c r="H10" s="141"/>
      <c r="I10" s="137" t="s">
        <v>55</v>
      </c>
      <c r="J10" s="138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3" t="s">
        <v>22</v>
      </c>
      <c r="B11" s="78">
        <v>2508</v>
      </c>
      <c r="C11" s="80">
        <v>35</v>
      </c>
      <c r="D11" s="22"/>
      <c r="E11" s="20"/>
      <c r="F11" s="20"/>
      <c r="G11" s="140" t="s">
        <v>7</v>
      </c>
      <c r="H11" s="141"/>
      <c r="I11" s="137" t="s">
        <v>46</v>
      </c>
      <c r="J11" s="138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26" t="s">
        <v>8</v>
      </c>
      <c r="B13" s="127"/>
      <c r="C13" s="128" t="s">
        <v>48</v>
      </c>
      <c r="D13" s="129"/>
      <c r="E13" s="46" t="s">
        <v>49</v>
      </c>
      <c r="F13" s="155" t="s">
        <v>9</v>
      </c>
      <c r="G13" s="156"/>
      <c r="H13" s="156"/>
      <c r="I13" s="153" t="s">
        <v>52</v>
      </c>
      <c r="J13" s="154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26" t="s">
        <v>24</v>
      </c>
      <c r="B14" s="152"/>
      <c r="C14" s="163"/>
      <c r="D14" s="47" t="s">
        <v>33</v>
      </c>
      <c r="E14" s="155" t="s">
        <v>10</v>
      </c>
      <c r="F14" s="155"/>
      <c r="G14" s="155"/>
      <c r="H14" s="155"/>
      <c r="I14" s="155"/>
      <c r="J14" s="164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1"/>
      <c r="H18" s="89" t="s">
        <v>44</v>
      </c>
      <c r="I18" s="90"/>
      <c r="J18" s="91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5"/>
      <c r="B19" s="157" t="s">
        <v>41</v>
      </c>
      <c r="C19" s="158"/>
      <c r="D19" s="158"/>
      <c r="E19" s="159"/>
      <c r="F19" s="157" t="s">
        <v>43</v>
      </c>
      <c r="G19" s="160"/>
      <c r="H19" s="92"/>
      <c r="I19" s="93"/>
      <c r="J19" s="94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8" t="s">
        <v>16</v>
      </c>
      <c r="B24" s="121" t="s">
        <v>51</v>
      </c>
      <c r="C24" s="122"/>
      <c r="D24" s="10" t="s">
        <v>56</v>
      </c>
      <c r="E24" s="123" t="s">
        <v>25</v>
      </c>
      <c r="F24" s="123"/>
      <c r="G24" s="11">
        <v>7.0833333333333331E-2</v>
      </c>
      <c r="H24" s="123" t="s">
        <v>17</v>
      </c>
      <c r="I24" s="123"/>
      <c r="J24" s="12">
        <v>207.96</v>
      </c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3"/>
      <c r="B26" s="19"/>
      <c r="C26" s="19"/>
      <c r="D26" s="19"/>
      <c r="E26" s="165" t="s">
        <v>20</v>
      </c>
      <c r="F26" s="165"/>
      <c r="G26" s="165"/>
      <c r="H26" s="166" t="s">
        <v>68</v>
      </c>
      <c r="I26" s="167"/>
      <c r="J26" s="168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3"/>
      <c r="B27" s="19"/>
      <c r="C27" s="19"/>
      <c r="D27" s="19"/>
      <c r="E27" s="117"/>
      <c r="F27" s="118"/>
      <c r="G27" s="119"/>
      <c r="H27" s="119"/>
      <c r="I27" s="119"/>
      <c r="J27" s="120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3"/>
      <c r="B28" s="19"/>
      <c r="C28" s="19"/>
      <c r="D28" s="19"/>
      <c r="E28" s="107" t="s">
        <v>69</v>
      </c>
      <c r="F28" s="108"/>
      <c r="G28" s="108"/>
      <c r="H28" s="108"/>
      <c r="I28" s="108"/>
      <c r="J28" s="10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0" t="s">
        <v>70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0" t="s">
        <v>37</v>
      </c>
      <c r="B54" s="151"/>
      <c r="C54" s="151"/>
      <c r="D54" s="95" t="s">
        <v>45</v>
      </c>
      <c r="E54" s="96"/>
      <c r="F54" s="39"/>
      <c r="G54" s="39"/>
      <c r="H54" s="152" t="s">
        <v>21</v>
      </c>
      <c r="I54" s="127"/>
      <c r="J54" s="40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А.С.,Бородкина С.А."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,Нефёдова А.А."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32</v>
      </c>
      <c r="B1" s="194"/>
      <c r="C1" s="194"/>
      <c r="D1" s="194"/>
      <c r="E1" s="194"/>
      <c r="F1" s="194"/>
      <c r="G1" s="194"/>
      <c r="H1" s="194"/>
      <c r="I1" s="194"/>
      <c r="J1" s="195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6" t="s">
        <v>23</v>
      </c>
      <c r="B2" s="197"/>
      <c r="C2" s="197"/>
      <c r="D2" s="197"/>
      <c r="E2" s="197"/>
      <c r="F2" s="197"/>
      <c r="G2" s="197"/>
      <c r="H2" s="197"/>
      <c r="I2" s="197"/>
      <c r="J2" s="198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9" t="s">
        <v>35</v>
      </c>
      <c r="B3" s="197"/>
      <c r="C3" s="197"/>
      <c r="D3" s="197"/>
      <c r="E3" s="197"/>
      <c r="F3" s="197"/>
      <c r="G3" s="197"/>
      <c r="H3" s="197"/>
      <c r="I3" s="197"/>
      <c r="J3" s="198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0" t="s">
        <v>38</v>
      </c>
      <c r="B4" s="197"/>
      <c r="C4" s="197"/>
      <c r="D4" s="197"/>
      <c r="E4" s="197"/>
      <c r="F4" s="197"/>
      <c r="G4" s="197"/>
      <c r="H4" s="197"/>
      <c r="I4" s="197"/>
      <c r="J4" s="198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1" t="s">
        <v>63</v>
      </c>
      <c r="B5" s="202"/>
      <c r="C5" s="202"/>
      <c r="D5" s="202"/>
      <c r="E5" s="202"/>
      <c r="F5" s="202"/>
      <c r="G5" s="202"/>
      <c r="H5" s="202"/>
      <c r="I5" s="202"/>
      <c r="J5" s="20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44243</v>
      </c>
      <c r="C7" s="72" t="s">
        <v>62</v>
      </c>
      <c r="D7" s="19"/>
      <c r="E7" s="139" t="s">
        <v>40</v>
      </c>
      <c r="F7" s="204"/>
      <c r="G7" s="209" t="s">
        <v>50</v>
      </c>
      <c r="H7" s="209"/>
      <c r="I7" s="205" t="str">
        <f>'Диагностика КГ'!I7:J7</f>
        <v>Зимин И.Н.</v>
      </c>
      <c r="J7" s="206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89" t="str">
        <f>'Диагностика КГ'!B8:C8</f>
        <v>Юдин А.Д.</v>
      </c>
      <c r="C8" s="207"/>
      <c r="D8" s="19"/>
      <c r="E8" s="140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Нефёдова А.А.</v>
      </c>
      <c r="J8" s="190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19">
        <f>'Диагностика КГ'!B9:C9</f>
        <v>17172</v>
      </c>
      <c r="C9" s="220"/>
      <c r="D9" s="19"/>
      <c r="E9" s="19"/>
      <c r="F9" s="41"/>
      <c r="G9" s="221" t="s">
        <v>5</v>
      </c>
      <c r="H9" s="222"/>
      <c r="I9" s="189" t="str">
        <f>'Диагностика КГ'!I9:J9</f>
        <v>Берина Е.В.</v>
      </c>
      <c r="J9" s="190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3" t="str">
        <f>'Диагностика КГ'!B10:C10</f>
        <v>ОКС ПST</v>
      </c>
      <c r="C10" s="224"/>
      <c r="D10" s="19"/>
      <c r="E10" s="19"/>
      <c r="F10" s="19"/>
      <c r="G10" s="140" t="s">
        <v>6</v>
      </c>
      <c r="H10" s="141"/>
      <c r="I10" s="189" t="str">
        <f>'Диагностика КГ'!I10:J10</f>
        <v>Билан Н.А.</v>
      </c>
      <c r="J10" s="190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22</v>
      </c>
      <c r="B11" s="69">
        <f>ОТДЕЛЕНИЕ</f>
        <v>2508</v>
      </c>
      <c r="C11" s="69">
        <f>'Диагностика КГ'!C11</f>
        <v>35</v>
      </c>
      <c r="D11" s="22"/>
      <c r="E11" s="20"/>
      <c r="F11" s="20"/>
      <c r="G11" s="140" t="s">
        <v>7</v>
      </c>
      <c r="H11" s="141"/>
      <c r="I11" s="189" t="str">
        <f>'Диагностика КГ'!I11:J11</f>
        <v>________</v>
      </c>
      <c r="J11" s="190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26" t="s">
        <v>8</v>
      </c>
      <c r="B13" s="127"/>
      <c r="C13" s="228" t="str">
        <f>'Диагностика КГ'!B13:C13</f>
        <v>Sol. lidocaini 1%</v>
      </c>
      <c r="D13" s="229"/>
      <c r="E13" s="85" t="str">
        <f>'Диагностика КГ'!E13</f>
        <v>2 ml</v>
      </c>
      <c r="F13" s="155" t="s">
        <v>9</v>
      </c>
      <c r="G13" s="156"/>
      <c r="H13" s="156"/>
      <c r="I13" s="230" t="str">
        <f>'Диагностика КГ'!I13:J13</f>
        <v>a.radialis.</v>
      </c>
      <c r="J13" s="231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26" t="s">
        <v>24</v>
      </c>
      <c r="B14" s="152"/>
      <c r="C14" s="163"/>
      <c r="D14" s="47" t="s">
        <v>33</v>
      </c>
      <c r="E14" s="175" t="s">
        <v>26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36</v>
      </c>
      <c r="C15" s="179"/>
      <c r="D15" s="179"/>
      <c r="E15" s="182"/>
      <c r="F15" s="178" t="s">
        <v>27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87" t="s">
        <v>60</v>
      </c>
      <c r="F17" s="59"/>
      <c r="G17" s="29"/>
      <c r="H17" s="88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1" t="s">
        <v>51</v>
      </c>
      <c r="C20" s="192"/>
      <c r="D20" s="70" t="s">
        <v>54</v>
      </c>
      <c r="E20" s="123" t="s">
        <v>25</v>
      </c>
      <c r="F20" s="123"/>
      <c r="G20" s="86" t="s">
        <v>59</v>
      </c>
      <c r="H20" s="123" t="s">
        <v>28</v>
      </c>
      <c r="I20" s="123"/>
      <c r="J20" s="12">
        <v>1601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47</v>
      </c>
      <c r="B21" s="84"/>
      <c r="C21" s="234" t="s">
        <v>73</v>
      </c>
      <c r="D21" s="232"/>
      <c r="E21" s="225" t="s">
        <v>30</v>
      </c>
      <c r="F21" s="226"/>
      <c r="G21" s="226"/>
      <c r="H21" s="226"/>
      <c r="I21" s="226"/>
      <c r="J21" s="227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33" t="s">
        <v>71</v>
      </c>
      <c r="F22" s="187"/>
      <c r="G22" s="187"/>
      <c r="H22" s="187"/>
      <c r="I22" s="187"/>
      <c r="J22" s="188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7"/>
      <c r="F27" s="187"/>
      <c r="G27" s="187"/>
      <c r="H27" s="187"/>
      <c r="I27" s="187"/>
      <c r="J27" s="188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3" t="s">
        <v>31</v>
      </c>
      <c r="B48" s="214"/>
      <c r="C48" s="75"/>
      <c r="D48" s="1"/>
      <c r="E48" s="187"/>
      <c r="F48" s="187"/>
      <c r="G48" s="187"/>
      <c r="H48" s="187"/>
      <c r="I48" s="187"/>
      <c r="J48" s="188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5" t="s">
        <v>72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1" t="s">
        <v>37</v>
      </c>
      <c r="B54" s="212"/>
      <c r="C54" s="212"/>
      <c r="D54" s="76"/>
      <c r="E54" s="76"/>
      <c r="F54" s="76"/>
      <c r="G54" s="152" t="s">
        <v>21</v>
      </c>
      <c r="H54" s="12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2021-02-16T09:28:41Z</cp:lastPrinted>
  <dcterms:created xsi:type="dcterms:W3CDTF">2006-09-16T00:00:00Z</dcterms:created>
  <dcterms:modified xsi:type="dcterms:W3CDTF">2021-02-16T09:37:08Z</dcterms:modified>
  <cp:category>Рентгенэндоваскулярные хирурги</cp:category>
</cp:coreProperties>
</file>