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0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<sst xmlns="http://schemas.openxmlformats.org/spreadsheetml/2006/main" count="96" uniqueCount="71">
  <si>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</si>
  <si>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</si>
  <si>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</si>
  <si>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</si>
  <si>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</si>
  <si>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</si>
  <si>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</si>
  <si>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</si>
  <si>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</si>
  <si>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</si>
  <si>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</si>
  <si>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</si>
  <si>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</si>
  <si>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</si>
  <si>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</si>
  <si>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</si>
  <si>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</si>
  <si>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</si>
  <si>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</si>
  <si>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</si>
  <si>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</si>
  <si>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</si>
  <si>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</si>
  <si>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</si>
  <si>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</si>
  <si>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</si>
  <si>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</si>
  <si>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</si>
  <si>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</si>
  <si>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</si>
  <si>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</si>
  <si>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</si>
  <si>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</si>
  <si>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</si>
  <si>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</si>
  <si>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</si>
  <si>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</si>
  <si>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</si>
  <si>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</si>
  <si>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</si>
  <si>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</si>
  <si>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</si>
  <si>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</si>
  <si>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</si>
  <si>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</si>
  <si>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</si>
  <si>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</si>
  <si>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</si>
  <si>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</si>
  <si>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</si>
  <si>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>a.radialis.</t>
  </si>
  <si>
    <t>КОРОНАРОГРАФИЯ</t>
  </si>
  <si>
    <t>Щербаков А.С.</t>
  </si>
  <si>
    <t>Optiray 350</t>
  </si>
  <si>
    <t>50 ml</t>
  </si>
  <si>
    <t>Баллонная вазодилатация с имплантацией стента  в сосуд  ПНА (1 DES)</t>
  </si>
  <si>
    <t>Экстренное ЧКВ в бассейне ПНА</t>
  </si>
  <si>
    <t xml:space="preserve">1) Контроль места пункции. Повязка на 6ч. </t>
  </si>
  <si>
    <t>Мишина Е.А,</t>
  </si>
  <si>
    <t>правый</t>
  </si>
  <si>
    <t xml:space="preserve"> 01.03.21</t>
  </si>
  <si>
    <t>начало 11:10</t>
  </si>
  <si>
    <t>окончание 12:30</t>
  </si>
  <si>
    <t>Шопырев А.В.</t>
  </si>
  <si>
    <t>ОКС ПST</t>
  </si>
  <si>
    <t>Нефедова А.А.</t>
  </si>
  <si>
    <t>Леонтьева Т.А.</t>
  </si>
  <si>
    <t>250 ml</t>
  </si>
  <si>
    <t>EBU 4.0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</si>
  <si>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проходим. контуры ровные     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субтотальный нестабильный стеноз в зоне бифуркации ПНА и ДВ (по Medina 1.1.0), TTG1, антеградный кровоток - TIMI II.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представлена доминантной ВТК со стенозами прокс/3 60% и ср/3 ВТК 70%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40%, неровность контуров среднего и дистального сегмента.    кровоток - TIMI  III.                                                                                        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</si>
  <si>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4,0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предилатация субокклюзирующего стеноза ПНА  </t>
    </r>
    <r>
      <rPr>
        <b/>
        <sz val="11"/>
        <color theme="1"/>
        <rFont val="Calibri"/>
        <family val="2"/>
        <charset val="204"/>
        <scheme val="minor"/>
      </rPr>
      <t>БК Euphora 2,0-15</t>
    </r>
    <r>
      <rPr>
        <sz val="11"/>
        <color theme="1"/>
        <rFont val="Calibri"/>
        <family val="2"/>
        <charset val="204"/>
        <scheme val="minor"/>
      </rPr>
      <t xml:space="preserve"> давлением  14 атм. В зону проксимального сегмента ПНА с переходом на средний сегмент с полным покрытием стеноза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3.0-38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Постдилатация (POT) стента </t>
    </r>
    <r>
      <rPr>
        <b/>
        <sz val="11"/>
        <color theme="1"/>
        <rFont val="Calibri"/>
        <family val="2"/>
        <charset val="204"/>
        <scheme val="minor"/>
      </rPr>
      <t>БК Euphora 3,5-15</t>
    </r>
    <r>
      <rPr>
        <sz val="11"/>
        <color theme="1"/>
        <rFont val="Calibri"/>
        <family val="2"/>
        <charset val="204"/>
        <scheme val="minor"/>
      </rPr>
      <t>, давлением 20 атм. Устье и ячейка стента дилатирована</t>
    </r>
    <r>
      <rPr>
        <b/>
        <sz val="11"/>
        <color theme="1"/>
        <rFont val="Calibri"/>
        <family val="2"/>
        <charset val="204"/>
        <scheme val="minor"/>
      </rPr>
      <t xml:space="preserve"> БК Euphora 2,0-15</t>
    </r>
    <r>
      <rPr>
        <sz val="11"/>
        <color theme="1"/>
        <rFont val="Calibri"/>
        <family val="2"/>
        <charset val="204"/>
        <scheme val="minor"/>
      </rPr>
      <t xml:space="preserve"> давлением  12 атм. На контрольных съемках стент раскрыт удовлетворительно, диссекции, тромбоза и дистальной эмболии нет, кровоток по ПНА восстановлен, TIMI III, резидуальный стеноз устья ДВ 40%, диссекции и признаков тромбирования ДВ нет. Процедура завершена. Давящая повязка. Пациент  в стабильном состоянии переводится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</si>
</sst>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1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5" fillId="0" borderId="38" xfId="0" applyFont="1" applyBorder="1"/>
    <xf numFmtId="0" fontId="0" fillId="0" borderId="40" xfId="0" applyBorder="1"/>
    <xf numFmtId="2" fontId="25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5" fillId="0" borderId="7" xfId="0" applyFont="1" applyFill="1" applyBorder="1"/>
    <xf numFmtId="0" fontId="15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3" fillId="0" borderId="0" xfId="0" applyFont="1" applyFill="1" applyBorder="1" applyAlignment="1"/>
    <xf numFmtId="0" fontId="47" fillId="0" borderId="0" xfId="0" applyFont="1" applyFill="1" applyBorder="1" applyAlignment="1"/>
    <xf numFmtId="0" fontId="24" fillId="0" borderId="0" xfId="0" applyFont="1" applyAlignment="1"/>
    <xf numFmtId="0" fontId="24" fillId="0" borderId="15" xfId="0" applyFont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7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5" fillId="2" borderId="0" xfId="0" applyFont="1" applyFill="1" applyAlignment="1"/>
    <xf numFmtId="0" fontId="44" fillId="0" borderId="26" xfId="0" applyFont="1" applyFill="1" applyBorder="1" applyAlignment="1" applyProtection="1">
      <protection locked="0" hidden="1"/>
    </xf>
    <xf numFmtId="0" fontId="44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166" fontId="46" fillId="0" borderId="41" xfId="0" applyNumberFormat="1" applyFont="1" applyBorder="1" applyAlignment="1" applyProtection="1">
      <alignment horizontal="center" wrapText="1"/>
      <protection locked="0"/>
    </xf>
    <xf numFmtId="166" fontId="46" fillId="0" borderId="39" xfId="0" applyNumberFormat="1" applyFont="1" applyBorder="1" applyAlignment="1" applyProtection="1">
      <alignment horizontal="center" wrapText="1"/>
      <protection locked="0"/>
    </xf>
    <xf numFmtId="0" fontId="34" fillId="0" borderId="0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2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3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2" fillId="0" borderId="26" xfId="0" applyFont="1" applyBorder="1" applyAlignment="1" applyProtection="1">
      <protection locked="0"/>
    </xf>
    <xf numFmtId="0" fontId="42" fillId="0" borderId="27" xfId="0" applyFont="1" applyBorder="1" applyAlignment="1" applyProtection="1">
      <protection locked="0"/>
    </xf>
    <xf numFmtId="0" fontId="38" fillId="0" borderId="14" xfId="0" applyFont="1" applyFill="1" applyBorder="1" applyAlignment="1" applyProtection="1"/>
    <xf numFmtId="0" fontId="40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10" xfId="0" applyFont="1" applyBorder="1" applyAlignment="1" applyProtection="1">
      <alignment horizontal="justify" vertical="top" wrapText="1"/>
      <protection locked="0"/>
    </xf>
    <xf numFmtId="0" fontId="51" fillId="0" borderId="10" xfId="0" applyFont="1" applyBorder="1" applyAlignment="1" applyProtection="1">
      <protection locked="0"/>
    </xf>
    <xf numFmtId="0" fontId="51" fillId="0" borderId="22" xfId="0" applyFont="1" applyBorder="1" applyAlignment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3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38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51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60</v>
      </c>
      <c r="C7" s="78" t="s">
        <v>61</v>
      </c>
      <c r="D7" s="19"/>
      <c r="E7" s="138" t="s">
        <v>40</v>
      </c>
      <c r="F7" s="138"/>
      <c r="G7" s="141"/>
      <c r="H7" s="141"/>
      <c r="I7" s="146" t="s">
        <v>52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63</v>
      </c>
      <c r="C8" s="124"/>
      <c r="D8" s="19"/>
      <c r="E8" s="139" t="s">
        <v>4</v>
      </c>
      <c r="F8" s="140"/>
      <c r="G8" s="141" t="s">
        <v>39</v>
      </c>
      <c r="H8" s="141"/>
      <c r="I8" s="136" t="s">
        <v>65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22439</v>
      </c>
      <c r="C9" s="132"/>
      <c r="D9" s="19"/>
      <c r="E9" s="19"/>
      <c r="F9" s="19"/>
      <c r="G9" s="139" t="s">
        <v>5</v>
      </c>
      <c r="H9" s="140"/>
      <c r="I9" s="136" t="s">
        <v>66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64</v>
      </c>
      <c r="C10" s="130"/>
      <c r="D10" s="19"/>
      <c r="E10" s="19"/>
      <c r="F10" s="19"/>
      <c r="G10" s="139" t="s">
        <v>34</v>
      </c>
      <c r="H10" s="140"/>
      <c r="I10" s="136" t="s">
        <v>58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3294</v>
      </c>
      <c r="C11" s="79">
        <v>35</v>
      </c>
      <c r="D11" s="22"/>
      <c r="E11" s="20"/>
      <c r="F11" s="20"/>
      <c r="G11" s="139" t="s">
        <v>7</v>
      </c>
      <c r="H11" s="140"/>
      <c r="I11" s="136" t="s">
        <v>46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48</v>
      </c>
      <c r="D13" s="128"/>
      <c r="E13" s="46" t="s">
        <v>49</v>
      </c>
      <c r="F13" s="154" t="s">
        <v>9</v>
      </c>
      <c r="G13" s="155"/>
      <c r="H13" s="155"/>
      <c r="I13" s="152" t="s">
        <v>50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44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41</v>
      </c>
      <c r="C19" s="157"/>
      <c r="D19" s="157"/>
      <c r="E19" s="158"/>
      <c r="F19" s="156" t="s">
        <v>43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53</v>
      </c>
      <c r="C24" s="121"/>
      <c r="D24" s="10" t="s">
        <v>54</v>
      </c>
      <c r="E24" s="122" t="s">
        <v>25</v>
      </c>
      <c r="F24" s="122"/>
      <c r="G24" s="11"/>
      <c r="H24" s="122" t="s">
        <v>17</v>
      </c>
      <c r="I24" s="122"/>
      <c r="J24" s="12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59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69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56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37</v>
      </c>
      <c r="B54" s="150"/>
      <c r="C54" s="150"/>
      <c r="D54" s="94" t="s">
        <v>45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32</v>
      </c>
      <c r="B1" s="195"/>
      <c r="C1" s="195"/>
      <c r="D1" s="195"/>
      <c r="E1" s="195"/>
      <c r="F1" s="195"/>
      <c r="G1" s="195"/>
      <c r="H1" s="195"/>
      <c r="I1" s="195"/>
      <c r="J1" s="196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7" t="s">
        <v>23</v>
      </c>
      <c r="B2" s="198"/>
      <c r="C2" s="198"/>
      <c r="D2" s="198"/>
      <c r="E2" s="198"/>
      <c r="F2" s="198"/>
      <c r="G2" s="198"/>
      <c r="H2" s="198"/>
      <c r="I2" s="198"/>
      <c r="J2" s="199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0" t="s">
        <v>35</v>
      </c>
      <c r="B3" s="198"/>
      <c r="C3" s="198"/>
      <c r="D3" s="198"/>
      <c r="E3" s="198"/>
      <c r="F3" s="198"/>
      <c r="G3" s="198"/>
      <c r="H3" s="198"/>
      <c r="I3" s="198"/>
      <c r="J3" s="199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1" t="s">
        <v>38</v>
      </c>
      <c r="B4" s="198"/>
      <c r="C4" s="198"/>
      <c r="D4" s="198"/>
      <c r="E4" s="198"/>
      <c r="F4" s="198"/>
      <c r="G4" s="198"/>
      <c r="H4" s="198"/>
      <c r="I4" s="198"/>
      <c r="J4" s="199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2" t="s">
        <v>55</v>
      </c>
      <c r="B5" s="203"/>
      <c r="C5" s="203"/>
      <c r="D5" s="203"/>
      <c r="E5" s="203"/>
      <c r="F5" s="203"/>
      <c r="G5" s="203"/>
      <c r="H5" s="203"/>
      <c r="I5" s="203"/>
      <c r="J5" s="204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 t="str">
        <f>'Диагностика КГ'!B7</f>
        <v xml:space="preserve"> 01.03.21</v>
      </c>
      <c r="C7" s="78" t="s">
        <v>62</v>
      </c>
      <c r="D7" s="19"/>
      <c r="E7" s="138" t="s">
        <v>40</v>
      </c>
      <c r="F7" s="205"/>
      <c r="G7" s="210"/>
      <c r="H7" s="210"/>
      <c r="I7" s="206" t="str">
        <f>'Диагностика КГ'!I7:J7</f>
        <v>Щербаков А.С.</v>
      </c>
      <c r="J7" s="207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0" t="str">
        <f>'Диагностика КГ'!B8:C8</f>
        <v>Шопырев А.В.</v>
      </c>
      <c r="C8" s="208"/>
      <c r="D8" s="19"/>
      <c r="E8" s="139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Нефедова А.А.</v>
      </c>
      <c r="J8" s="191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0">
        <f>'Диагностика КГ'!B9:C9</f>
        <v>22439</v>
      </c>
      <c r="C9" s="221"/>
      <c r="D9" s="19"/>
      <c r="E9" s="19"/>
      <c r="F9" s="41"/>
      <c r="G9" s="222" t="s">
        <v>5</v>
      </c>
      <c r="H9" s="223"/>
      <c r="I9" s="190" t="str">
        <f>'Диагностика КГ'!I9:J9</f>
        <v>Леонтьева Т.А.</v>
      </c>
      <c r="J9" s="191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39" t="s">
        <v>6</v>
      </c>
      <c r="H10" s="140"/>
      <c r="I10" s="190" t="str">
        <f>'Диагностика КГ'!I10:J10</f>
        <v>Мишина Е.А,</v>
      </c>
      <c r="J10" s="191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3294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0" t="str">
        <f>'Диагностика КГ'!I11:J11</f>
        <v>________</v>
      </c>
      <c r="J11" s="191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29" t="str">
        <f>'Диагностика КГ'!B13:C13</f>
        <v>Sol. lidocaini 1%</v>
      </c>
      <c r="D13" s="230"/>
      <c r="E13" s="84" t="str">
        <f>'Диагностика КГ'!E13</f>
        <v>2 ml</v>
      </c>
      <c r="F13" s="154" t="s">
        <v>9</v>
      </c>
      <c r="G13" s="155"/>
      <c r="H13" s="155"/>
      <c r="I13" s="231" t="str">
        <f>'Диагностика КГ'!I13:J13</f>
        <v>a.radialis.</v>
      </c>
      <c r="J13" s="232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 t="s">
        <v>68</v>
      </c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2" t="s">
        <v>53</v>
      </c>
      <c r="C20" s="193"/>
      <c r="D20" s="70" t="s">
        <v>67</v>
      </c>
      <c r="E20" s="122" t="s">
        <v>25</v>
      </c>
      <c r="F20" s="122"/>
      <c r="G20" s="85">
        <v>0.89583333333333337</v>
      </c>
      <c r="H20" s="122" t="s">
        <v>28</v>
      </c>
      <c r="I20" s="122"/>
      <c r="J20" s="12">
        <v>1873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47</v>
      </c>
      <c r="B21" s="83"/>
      <c r="C21" s="174">
        <v>0.47569444444444442</v>
      </c>
      <c r="D21" s="175"/>
      <c r="E21" s="226" t="s">
        <v>30</v>
      </c>
      <c r="F21" s="227"/>
      <c r="G21" s="227"/>
      <c r="H21" s="227"/>
      <c r="I21" s="227"/>
      <c r="J21" s="228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33" t="s">
        <v>70</v>
      </c>
      <c r="F22" s="188"/>
      <c r="G22" s="188"/>
      <c r="H22" s="188"/>
      <c r="I22" s="188"/>
      <c r="J22" s="189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8"/>
      <c r="F23" s="188"/>
      <c r="G23" s="188"/>
      <c r="H23" s="188"/>
      <c r="I23" s="188"/>
      <c r="J23" s="189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8"/>
      <c r="F24" s="188"/>
      <c r="G24" s="188"/>
      <c r="H24" s="188"/>
      <c r="I24" s="188"/>
      <c r="J24" s="189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8"/>
      <c r="F25" s="188"/>
      <c r="G25" s="188"/>
      <c r="H25" s="188"/>
      <c r="I25" s="188"/>
      <c r="J25" s="189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8"/>
      <c r="F26" s="188"/>
      <c r="G26" s="188"/>
      <c r="H26" s="188"/>
      <c r="I26" s="188"/>
      <c r="J26" s="189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8"/>
      <c r="F27" s="188"/>
      <c r="G27" s="188"/>
      <c r="H27" s="188"/>
      <c r="I27" s="188"/>
      <c r="J27" s="189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8"/>
      <c r="F28" s="188"/>
      <c r="G28" s="188"/>
      <c r="H28" s="188"/>
      <c r="I28" s="188"/>
      <c r="J28" s="189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8"/>
      <c r="F29" s="188"/>
      <c r="G29" s="188"/>
      <c r="H29" s="188"/>
      <c r="I29" s="188"/>
      <c r="J29" s="189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8"/>
      <c r="F30" s="188"/>
      <c r="G30" s="188"/>
      <c r="H30" s="188"/>
      <c r="I30" s="188"/>
      <c r="J30" s="189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8"/>
      <c r="F31" s="188"/>
      <c r="G31" s="188"/>
      <c r="H31" s="188"/>
      <c r="I31" s="188"/>
      <c r="J31" s="189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8"/>
      <c r="F32" s="188"/>
      <c r="G32" s="188"/>
      <c r="H32" s="188"/>
      <c r="I32" s="188"/>
      <c r="J32" s="189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8"/>
      <c r="F33" s="188"/>
      <c r="G33" s="188"/>
      <c r="H33" s="188"/>
      <c r="I33" s="188"/>
      <c r="J33" s="189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8"/>
      <c r="F34" s="188"/>
      <c r="G34" s="188"/>
      <c r="H34" s="188"/>
      <c r="I34" s="188"/>
      <c r="J34" s="189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8"/>
      <c r="F35" s="188"/>
      <c r="G35" s="188"/>
      <c r="H35" s="188"/>
      <c r="I35" s="188"/>
      <c r="J35" s="189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8"/>
      <c r="F36" s="188"/>
      <c r="G36" s="188"/>
      <c r="H36" s="188"/>
      <c r="I36" s="188"/>
      <c r="J36" s="189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8"/>
      <c r="F37" s="188"/>
      <c r="G37" s="188"/>
      <c r="H37" s="188"/>
      <c r="I37" s="188"/>
      <c r="J37" s="189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8"/>
      <c r="F38" s="188"/>
      <c r="G38" s="188"/>
      <c r="H38" s="188"/>
      <c r="I38" s="188"/>
      <c r="J38" s="189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8"/>
      <c r="F39" s="188"/>
      <c r="G39" s="188"/>
      <c r="H39" s="188"/>
      <c r="I39" s="188"/>
      <c r="J39" s="189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8"/>
      <c r="F40" s="188"/>
      <c r="G40" s="188"/>
      <c r="H40" s="188"/>
      <c r="I40" s="188"/>
      <c r="J40" s="189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8"/>
      <c r="F41" s="188"/>
      <c r="G41" s="188"/>
      <c r="H41" s="188"/>
      <c r="I41" s="188"/>
      <c r="J41" s="189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8"/>
      <c r="F42" s="188"/>
      <c r="G42" s="188"/>
      <c r="H42" s="188"/>
      <c r="I42" s="188"/>
      <c r="J42" s="189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8"/>
      <c r="F43" s="188"/>
      <c r="G43" s="188"/>
      <c r="H43" s="188"/>
      <c r="I43" s="188"/>
      <c r="J43" s="189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8"/>
      <c r="F44" s="188"/>
      <c r="G44" s="188"/>
      <c r="H44" s="188"/>
      <c r="I44" s="188"/>
      <c r="J44" s="189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8"/>
      <c r="F45" s="188"/>
      <c r="G45" s="188"/>
      <c r="H45" s="188"/>
      <c r="I45" s="188"/>
      <c r="J45" s="189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8"/>
      <c r="F46" s="188"/>
      <c r="G46" s="188"/>
      <c r="H46" s="188"/>
      <c r="I46" s="188"/>
      <c r="J46" s="189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8"/>
      <c r="F47" s="188"/>
      <c r="G47" s="188"/>
      <c r="H47" s="188"/>
      <c r="I47" s="188"/>
      <c r="J47" s="189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4" t="s">
        <v>31</v>
      </c>
      <c r="B48" s="215"/>
      <c r="C48" s="74"/>
      <c r="D48" s="1"/>
      <c r="E48" s="188"/>
      <c r="F48" s="188"/>
      <c r="G48" s="188"/>
      <c r="H48" s="188"/>
      <c r="I48" s="188"/>
      <c r="J48" s="189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6" t="s">
        <v>57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2" t="s">
        <v>37</v>
      </c>
      <c r="B54" s="213"/>
      <c r="C54" s="213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2021-03-01T09:51:51Z</cp:lastPrinted>
  <dcterms:created xsi:type="dcterms:W3CDTF">2006-09-16T00:00:00Z</dcterms:created>
  <dcterms:modified xsi:type="dcterms:W3CDTF">2021-03-01T09:56:13Z</dcterms:modified>
  <cp:category>Рентгенэндоваскулярные хирурги</cp:category>
</cp:coreProperties>
</file>