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3\16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0" i="2" l="1"/>
  <c r="B8" i="2" l="1"/>
  <c r="I13" i="2" l="1"/>
  <c r="E13" i="2"/>
  <c r="C13" i="2"/>
  <c r="G8" i="2" l="1"/>
  <c r="I8" i="2"/>
  <c r="I9" i="2"/>
  <c r="B9" i="2"/>
  <c r="I11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<sst xmlns="http://schemas.openxmlformats.org/spreadsheetml/2006/main" count="96" uniqueCount="71">
  <si>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</si>
  <si>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</si>
  <si>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</si>
  <si>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</si>
  <si>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</si>
  <si>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</si>
  <si>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</si>
  <si>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</si>
  <si>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</si>
  <si>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</si>
  <si>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</si>
  <si>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</si>
  <si>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</si>
  <si>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</si>
  <si>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</si>
  <si>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</si>
  <si>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</si>
  <si>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</si>
  <si>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</si>
  <si>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</si>
  <si>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</si>
  <si>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</si>
  <si>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</si>
  <si>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</si>
  <si>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</si>
  <si>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</si>
  <si>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</si>
  <si>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</si>
  <si>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</si>
  <si>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</si>
  <si>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</si>
  <si>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</si>
  <si>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</si>
  <si>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</si>
  <si>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</si>
  <si>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</si>
  <si>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</si>
  <si>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</si>
  <si>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</si>
  <si>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</si>
  <si>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</si>
  <si>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</si>
  <si>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</si>
  <si>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</si>
  <si>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</si>
  <si>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</si>
  <si>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</si>
  <si>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КОРОНАРОГРАФИЯ</t>
  </si>
  <si>
    <t>Щербаков А.С.</t>
  </si>
  <si>
    <t>правый</t>
  </si>
  <si>
    <t>Ultravist  370</t>
  </si>
  <si>
    <t>Баллонная вазодилатация с имплантацией стента  в сосуд  ПКА (3 DES)</t>
  </si>
  <si>
    <t>окончание 00:10</t>
  </si>
  <si>
    <t>1 ml</t>
  </si>
  <si>
    <t>a.radialis.</t>
  </si>
  <si>
    <t>Sol. lidocaini 2%</t>
  </si>
  <si>
    <t>Интродъюссер извлечён</t>
  </si>
  <si>
    <t xml:space="preserve">1) Контроль места пункции. Повязка на 6ч. </t>
  </si>
  <si>
    <t>200 ml</t>
  </si>
  <si>
    <t>27.30</t>
  </si>
  <si>
    <r>
      <t xml:space="preserve">Устье ПКА   катетеризировано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Launcher JR 4.0 6F.</t>
    </r>
    <r>
      <rPr>
        <sz val="10"/>
        <color theme="1"/>
        <rFont val="Calibri"/>
        <family val="2"/>
        <charset val="204"/>
        <scheme val="minor"/>
      </rPr>
      <t xml:space="preserve"> 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Cougar LS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Реканализация артерии выполнена </t>
    </r>
    <r>
      <rPr>
        <b/>
        <sz val="10"/>
        <color theme="1"/>
        <rFont val="Calibri"/>
        <family val="2"/>
        <charset val="204"/>
        <scheme val="minor"/>
      </rPr>
      <t>БК Euphora 2.0-15,</t>
    </r>
    <r>
      <rPr>
        <sz val="10"/>
        <color theme="1"/>
        <rFont val="Calibri"/>
        <family val="2"/>
        <charset val="204"/>
        <scheme val="minor"/>
      </rPr>
      <t xml:space="preserve"> давлением 10 атм.  C использованием гайд экстензора </t>
    </r>
    <r>
      <rPr>
        <b/>
        <sz val="10"/>
        <color theme="1"/>
        <rFont val="Calibri"/>
        <family val="2"/>
        <charset val="204"/>
        <scheme val="minor"/>
      </rPr>
      <t>Guidezilla II</t>
    </r>
    <r>
      <rPr>
        <sz val="10"/>
        <color theme="1"/>
        <rFont val="Calibri"/>
        <family val="2"/>
        <charset val="204"/>
        <scheme val="minor"/>
      </rPr>
      <t xml:space="preserve"> сложное и длительное позиционирование стента в дистальный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10 атм., в средний сегмент имплантирован </t>
    </r>
    <r>
      <rPr>
        <b/>
        <sz val="10"/>
        <color theme="1"/>
        <rFont val="Calibri"/>
        <family val="2"/>
        <charset val="204"/>
        <scheme val="minor"/>
      </rPr>
      <t>DES Resolute Integrity 2.5-26 мм</t>
    </r>
    <r>
      <rPr>
        <sz val="10"/>
        <color theme="1"/>
        <rFont val="Calibri"/>
        <family val="2"/>
        <charset val="204"/>
        <scheme val="minor"/>
      </rPr>
      <t xml:space="preserve">, давлением 12 атм. Сложное и длительное позиционирование стента в проксимальный  сегмент с удачной имплантацией </t>
    </r>
    <r>
      <rPr>
        <b/>
        <sz val="10"/>
        <color theme="1"/>
        <rFont val="Calibri"/>
        <family val="2"/>
        <charset val="204"/>
        <scheme val="minor"/>
      </rPr>
      <t>DES Resolute Integrity 2.75-30</t>
    </r>
    <r>
      <rPr>
        <sz val="10"/>
        <color theme="1"/>
        <rFont val="Calibri"/>
        <family val="2"/>
        <charset val="204"/>
        <scheme val="minor"/>
      </rPr>
      <t xml:space="preserve"> мм, давлением 10 атм.  На контрольных съемках стенты раскрыты удовлетворительно, диссекции, тромбоза и дистальной эмболии нет, кровоток по ПКА восстановлен, TIMI III. Процедура завершена. Давящая повязка. Пациент  в стабильном состоянии переводится в ПРИТ. </t>
    </r>
  </si>
  <si>
    <t xml:space="preserve"> 16.03.21</t>
  </si>
  <si>
    <t>13:15-14:20</t>
  </si>
  <si>
    <t>Богачёв Г.М.</t>
  </si>
  <si>
    <t>ОКС БПST</t>
  </si>
  <si>
    <t>Сугера И.А.</t>
  </si>
  <si>
    <t>Леонтьева Т.А.</t>
  </si>
  <si>
    <t>Билан Н.А.</t>
  </si>
  <si>
    <t xml:space="preserve">1) Контроль места пункции 2) Повязка на руке 6ч. </t>
  </si>
  <si>
    <t>Optiray 350</t>
  </si>
  <si>
    <r>
      <rPr>
        <b/>
        <sz val="11"/>
        <color theme="1"/>
        <rFont val="Times New Roman"/>
        <family val="1"/>
        <charset val="204"/>
      </rPr>
      <t>Ствол ЛКА</t>
    </r>
    <r>
      <rPr>
        <sz val="11"/>
        <color theme="1"/>
        <rFont val="Times New Roman"/>
        <family val="1"/>
        <charset val="204"/>
      </rPr>
      <t xml:space="preserve">: кальциноз, неровность контуров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  кальциноз,  стеноз проксимального сегмента 40%, на границе проксимального и среднего сегмента хроническая тотальная окклюзия, стеноз устья ДВ 75%. Антеградный кровоток - TIMI  0. Ретроградный кровоток в дистальный сегмент ПНА за счёт межсистемных коллатералей ПКА.                                          </t>
    </r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бифуркационный стеноз дистального сегмента: стеноз оа 90%, стеноз устья ВТК 85%Кровоток - TIMI  III.      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выраженная ангуляция пркосимального и среднего сегмента с кальцинозом, стеноз проксимального сегмент 80%, стенозы среднего сегмента 60%, стеноз в зоне "креста" ПКА 85%  Антеградный кровоток - TIMI  III.                                                          </t>
    </r>
    <r>
      <rPr>
        <i/>
        <sz val="10"/>
        <color theme="1"/>
        <rFont val="Times New Roman"/>
        <family val="1"/>
        <charset val="204"/>
      </rPr>
      <t xml:space="preserve">С учётом диффузного кальцинированного трёхсосудистого поражения коронарного русла консилиумом в составе зав.отд. РЭМДиЛ Карчевского Д.В., зав.отд ССХ Староверова И.Н., зав. 35 отд. кардиологии Розанова Д.В.  принято решение что наиболее предпочтительный метод ревсакуляризации миокарда является АКШ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</si>
</sst>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5" fillId="0" borderId="17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justify"/>
    </xf>
    <xf numFmtId="0" fontId="15" fillId="0" borderId="17" xfId="0" applyFont="1" applyFill="1" applyBorder="1" applyAlignment="1">
      <alignment horizontal="left" vertical="justify"/>
    </xf>
    <xf numFmtId="2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Protection="1">
      <protection locked="0" hidden="1"/>
    </xf>
    <xf numFmtId="0" fontId="26" fillId="0" borderId="23" xfId="0" applyFont="1" applyFill="1" applyBorder="1"/>
    <xf numFmtId="0" fontId="0" fillId="0" borderId="0" xfId="0" applyFont="1" applyFill="1" applyBorder="1" applyAlignment="1"/>
    <xf numFmtId="0" fontId="26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4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6" fillId="0" borderId="32" xfId="0" applyFont="1" applyFill="1" applyBorder="1"/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0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4" fillId="0" borderId="38" xfId="0" applyFont="1" applyBorder="1"/>
    <xf numFmtId="0" fontId="0" fillId="0" borderId="40" xfId="0" applyBorder="1"/>
    <xf numFmtId="2" fontId="24" fillId="0" borderId="0" xfId="0" applyNumberFormat="1" applyFont="1" applyFill="1" applyBorder="1" applyAlignment="1" applyProtection="1">
      <alignment horizontal="center"/>
      <protection hidden="1"/>
    </xf>
    <xf numFmtId="20" fontId="5" fillId="0" borderId="8" xfId="0" applyNumberFormat="1" applyFont="1" applyFill="1" applyBorder="1" applyAlignment="1" applyProtection="1">
      <alignment horizontal="left"/>
      <protection locked="0"/>
    </xf>
    <xf numFmtId="0" fontId="14" fillId="0" borderId="7" xfId="0" applyFont="1" applyFill="1" applyBorder="1"/>
    <xf numFmtId="0" fontId="14" fillId="0" borderId="5" xfId="0" applyFont="1" applyFill="1" applyBorder="1"/>
    <xf numFmtId="0" fontId="14" fillId="0" borderId="30" xfId="0" applyFont="1" applyFill="1" applyBorder="1" applyAlignment="1">
      <alignment horizontal="center" wrapText="1"/>
    </xf>
    <xf numFmtId="0" fontId="14" fillId="0" borderId="10" xfId="0" applyFont="1" applyBorder="1" applyAlignment="1">
      <alignment horizontal="center" wrapText="1"/>
    </xf>
    <xf numFmtId="0" fontId="14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4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0" fillId="0" borderId="14" xfId="0" applyFont="1" applyFill="1" applyBorder="1" applyAlignment="1"/>
    <xf numFmtId="0" fontId="30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8" fillId="0" borderId="19" xfId="0" applyFont="1" applyFill="1" applyBorder="1" applyAlignment="1">
      <alignment horizontal="center" shrinkToFit="1"/>
    </xf>
    <xf numFmtId="0" fontId="17" fillId="0" borderId="10" xfId="0" applyFont="1" applyFill="1" applyBorder="1" applyAlignment="1">
      <alignment horizontal="center" shrinkToFit="1"/>
    </xf>
    <xf numFmtId="0" fontId="17" fillId="0" borderId="22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47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2" fillId="0" borderId="0" xfId="0" applyFont="1" applyFill="1" applyBorder="1" applyAlignment="1"/>
    <xf numFmtId="0" fontId="46" fillId="0" borderId="0" xfId="0" applyFont="1" applyFill="1" applyBorder="1" applyAlignment="1"/>
    <xf numFmtId="0" fontId="23" fillId="0" borderId="0" xfId="0" applyFont="1" applyAlignment="1"/>
    <xf numFmtId="0" fontId="23" fillId="0" borderId="15" xfId="0" applyFont="1" applyBorder="1" applyAlignment="1"/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6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2" fillId="0" borderId="0" xfId="0" applyNumberFormat="1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5" fillId="0" borderId="1" xfId="0" applyFont="1" applyFill="1" applyBorder="1" applyAlignment="1" applyProtection="1">
      <alignment horizontal="left"/>
      <protection hidden="1"/>
    </xf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Alignment="1"/>
    <xf numFmtId="0" fontId="16" fillId="0" borderId="0" xfId="0" applyFont="1" applyFill="1" applyBorder="1" applyAlignment="1" applyProtection="1">
      <alignment horizontal="center" vertical="center"/>
      <protection locked="0" hidden="1"/>
    </xf>
    <xf numFmtId="0" fontId="17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4" fillId="2" borderId="0" xfId="0" applyFont="1" applyFill="1" applyAlignment="1"/>
    <xf numFmtId="0" fontId="43" fillId="0" borderId="26" xfId="0" applyFont="1" applyFill="1" applyBorder="1" applyAlignment="1" applyProtection="1">
      <protection locked="0" hidden="1"/>
    </xf>
    <xf numFmtId="0" fontId="43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2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6" fillId="0" borderId="19" xfId="0" applyFont="1" applyFill="1" applyBorder="1" applyAlignment="1"/>
    <xf numFmtId="0" fontId="26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29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19" xfId="0" applyFont="1" applyFill="1" applyBorder="1" applyAlignment="1">
      <alignment vertical="center"/>
    </xf>
    <xf numFmtId="0" fontId="26" fillId="0" borderId="10" xfId="0" applyFont="1" applyFill="1" applyBorder="1" applyAlignment="1">
      <alignment vertical="center"/>
    </xf>
    <xf numFmtId="0" fontId="26" fillId="0" borderId="23" xfId="0" applyFont="1" applyFill="1" applyBorder="1" applyAlignment="1">
      <alignment vertical="center"/>
    </xf>
    <xf numFmtId="0" fontId="26" fillId="0" borderId="6" xfId="0" applyFont="1" applyFill="1" applyBorder="1" applyAlignment="1">
      <alignment vertical="center"/>
    </xf>
    <xf numFmtId="0" fontId="18" fillId="0" borderId="12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166" fontId="45" fillId="0" borderId="41" xfId="0" applyNumberFormat="1" applyFont="1" applyBorder="1" applyAlignment="1" applyProtection="1">
      <alignment horizontal="center" wrapText="1"/>
      <protection locked="0"/>
    </xf>
    <xf numFmtId="166" fontId="45" fillId="0" borderId="39" xfId="0" applyNumberFormat="1" applyFont="1" applyBorder="1" applyAlignment="1" applyProtection="1">
      <alignment horizontal="center" wrapText="1"/>
      <protection locked="0"/>
    </xf>
    <xf numFmtId="0" fontId="33" fillId="0" borderId="0" xfId="0" applyFont="1" applyFill="1" applyBorder="1" applyAlignment="1">
      <alignment horizontal="center"/>
    </xf>
    <xf numFmtId="0" fontId="31" fillId="0" borderId="0" xfId="0" applyFont="1" applyAlignment="1">
      <alignment horizontal="center"/>
    </xf>
    <xf numFmtId="0" fontId="31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2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8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0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1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28" fillId="0" borderId="14" xfId="0" applyFont="1" applyFill="1" applyBorder="1" applyAlignment="1" applyProtection="1">
      <alignment horizontal="center" vertical="center"/>
      <protection locked="0"/>
    </xf>
    <xf numFmtId="0" fontId="48" fillId="0" borderId="0" xfId="0" applyFont="1" applyAlignment="1" applyProtection="1">
      <protection locked="0"/>
    </xf>
    <xf numFmtId="0" fontId="48" fillId="0" borderId="15" xfId="0" applyFont="1" applyBorder="1" applyAlignment="1" applyProtection="1">
      <protection locked="0"/>
    </xf>
    <xf numFmtId="0" fontId="14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4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1" fillId="0" borderId="26" xfId="0" applyFont="1" applyBorder="1" applyAlignment="1" applyProtection="1">
      <protection locked="0"/>
    </xf>
    <xf numFmtId="0" fontId="41" fillId="0" borderId="27" xfId="0" applyFont="1" applyBorder="1" applyAlignment="1" applyProtection="1">
      <protection locked="0"/>
    </xf>
    <xf numFmtId="0" fontId="37" fillId="0" borderId="14" xfId="0" applyFont="1" applyFill="1" applyBorder="1" applyAlignment="1" applyProtection="1"/>
    <xf numFmtId="0" fontId="39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5" fillId="0" borderId="35" xfId="0" applyFont="1" applyFill="1" applyBorder="1" applyAlignment="1">
      <alignment horizontal="left"/>
    </xf>
    <xf numFmtId="0" fontId="14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10" xfId="0" applyFont="1" applyBorder="1" applyAlignment="1" applyProtection="1">
      <alignment horizontal="justify" vertical="top" wrapText="1"/>
      <protection locked="0"/>
    </xf>
    <xf numFmtId="0" fontId="50" fillId="0" borderId="10" xfId="0" applyFont="1" applyBorder="1" applyAlignment="1" applyProtection="1">
      <protection locked="0"/>
    </xf>
    <xf numFmtId="0" fontId="50" fillId="0" borderId="22" xfId="0" applyFont="1" applyBorder="1" applyAlignment="1" applyProtection="1">
      <protection locked="0"/>
    </xf>
    <xf numFmtId="9" fontId="22" fillId="0" borderId="0" xfId="0" applyNumberFormat="1" applyFont="1" applyFill="1" applyBorder="1" applyAlignment="1" applyProtection="1">
      <alignment horizontal="center"/>
      <protection hidden="1"/>
    </xf>
    <xf numFmtId="0" fontId="23" fillId="0" borderId="0" xfId="0" applyFont="1" applyFill="1" applyBorder="1" applyAlignment="1" applyProtection="1">
      <alignment horizontal="center"/>
      <protection hidden="1"/>
    </xf>
    <xf numFmtId="0" fontId="22" fillId="0" borderId="0" xfId="0" applyFont="1" applyFill="1" applyBorder="1" applyAlignment="1" applyProtection="1">
      <alignment horizontal="center"/>
      <protection hidden="1"/>
    </xf>
    <xf numFmtId="0" fontId="22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checked="Checked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23</xdr:row>
      <xdr:rowOff>153987</xdr:rowOff>
    </xdr:from>
    <xdr:to>
      <xdr:col>3</xdr:col>
      <xdr:colOff>654625</xdr:colOff>
      <xdr:row>36</xdr:row>
      <xdr:rowOff>11111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9525" y="479266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57150</xdr:colOff>
      <xdr:row>21</xdr:row>
      <xdr:rowOff>47624</xdr:rowOff>
    </xdr:from>
    <xdr:to>
      <xdr:col>4</xdr:col>
      <xdr:colOff>38100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5715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tabSelected="1" showWhiteSpace="0" view="pageLayout" topLeftCell="A16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72" t="s">
        <v>32</v>
      </c>
      <c r="C1" s="173"/>
      <c r="D1" s="173"/>
      <c r="E1" s="173"/>
      <c r="F1" s="173"/>
      <c r="G1" s="173"/>
      <c r="H1" s="173"/>
      <c r="I1" s="173"/>
      <c r="J1" s="14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5"/>
      <c r="B2" s="16"/>
      <c r="C2" s="133" t="s">
        <v>23</v>
      </c>
      <c r="D2" s="134"/>
      <c r="E2" s="134"/>
      <c r="F2" s="134"/>
      <c r="G2" s="134"/>
      <c r="H2" s="134"/>
      <c r="I2" s="16"/>
      <c r="J2" s="17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5"/>
      <c r="B3" s="142" t="s">
        <v>35</v>
      </c>
      <c r="C3" s="143"/>
      <c r="D3" s="143"/>
      <c r="E3" s="143"/>
      <c r="F3" s="143"/>
      <c r="G3" s="143"/>
      <c r="H3" s="143"/>
      <c r="I3" s="143"/>
      <c r="J3" s="17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5"/>
      <c r="B4" s="135" t="s">
        <v>37</v>
      </c>
      <c r="C4" s="135"/>
      <c r="D4" s="135"/>
      <c r="E4" s="135"/>
      <c r="F4" s="135"/>
      <c r="G4" s="135"/>
      <c r="H4" s="135"/>
      <c r="I4" s="135"/>
      <c r="J4" s="17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5"/>
      <c r="B5" s="144" t="s">
        <v>47</v>
      </c>
      <c r="C5" s="145"/>
      <c r="D5" s="145"/>
      <c r="E5" s="145"/>
      <c r="F5" s="145"/>
      <c r="G5" s="145"/>
      <c r="H5" s="145"/>
      <c r="I5" s="145"/>
      <c r="J5" s="17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3" t="s">
        <v>0</v>
      </c>
      <c r="B7" s="2" t="s">
        <v>61</v>
      </c>
      <c r="C7" s="78" t="s">
        <v>62</v>
      </c>
      <c r="D7" s="19"/>
      <c r="E7" s="138" t="s">
        <v>39</v>
      </c>
      <c r="F7" s="138"/>
      <c r="G7" s="141"/>
      <c r="H7" s="141"/>
      <c r="I7" s="146" t="s">
        <v>48</v>
      </c>
      <c r="J7" s="147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4" t="s">
        <v>3</v>
      </c>
      <c r="B8" s="123" t="s">
        <v>63</v>
      </c>
      <c r="C8" s="124"/>
      <c r="D8" s="19"/>
      <c r="E8" s="139" t="s">
        <v>4</v>
      </c>
      <c r="F8" s="140"/>
      <c r="G8" s="141" t="s">
        <v>38</v>
      </c>
      <c r="H8" s="141"/>
      <c r="I8" s="136" t="s">
        <v>65</v>
      </c>
      <c r="J8" s="137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5" t="s">
        <v>1</v>
      </c>
      <c r="B9" s="131">
        <v>14451</v>
      </c>
      <c r="C9" s="132"/>
      <c r="D9" s="19"/>
      <c r="E9" s="19"/>
      <c r="F9" s="19"/>
      <c r="G9" s="139" t="s">
        <v>5</v>
      </c>
      <c r="H9" s="140"/>
      <c r="I9" s="136" t="s">
        <v>66</v>
      </c>
      <c r="J9" s="137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3" t="s">
        <v>2</v>
      </c>
      <c r="B10" s="129" t="s">
        <v>64</v>
      </c>
      <c r="C10" s="130"/>
      <c r="D10" s="19"/>
      <c r="E10" s="19"/>
      <c r="F10" s="19"/>
      <c r="G10" s="139" t="s">
        <v>34</v>
      </c>
      <c r="H10" s="140"/>
      <c r="I10" s="136" t="s">
        <v>67</v>
      </c>
      <c r="J10" s="137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3" t="s">
        <v>22</v>
      </c>
      <c r="B11" s="77">
        <v>4236</v>
      </c>
      <c r="C11" s="79">
        <v>35</v>
      </c>
      <c r="D11" s="22"/>
      <c r="E11" s="20"/>
      <c r="F11" s="20"/>
      <c r="G11" s="139" t="s">
        <v>7</v>
      </c>
      <c r="H11" s="140"/>
      <c r="I11" s="136" t="s">
        <v>45</v>
      </c>
      <c r="J11" s="137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25" t="s">
        <v>8</v>
      </c>
      <c r="B13" s="126"/>
      <c r="C13" s="127" t="s">
        <v>55</v>
      </c>
      <c r="D13" s="128"/>
      <c r="E13" s="46" t="s">
        <v>53</v>
      </c>
      <c r="F13" s="154" t="s">
        <v>9</v>
      </c>
      <c r="G13" s="155"/>
      <c r="H13" s="155"/>
      <c r="I13" s="152" t="s">
        <v>54</v>
      </c>
      <c r="J13" s="153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25" t="s">
        <v>24</v>
      </c>
      <c r="B14" s="151"/>
      <c r="C14" s="162"/>
      <c r="D14" s="47" t="s">
        <v>33</v>
      </c>
      <c r="E14" s="154" t="s">
        <v>10</v>
      </c>
      <c r="F14" s="154"/>
      <c r="G14" s="154"/>
      <c r="H14" s="154"/>
      <c r="I14" s="154"/>
      <c r="J14" s="163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0" t="s">
        <v>11</v>
      </c>
      <c r="B18" s="161"/>
      <c r="C18" s="161"/>
      <c r="D18" s="161"/>
      <c r="E18" s="161"/>
      <c r="F18" s="161"/>
      <c r="G18" s="31"/>
      <c r="H18" s="88" t="s">
        <v>43</v>
      </c>
      <c r="I18" s="89"/>
      <c r="J18" s="90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6" t="s">
        <v>40</v>
      </c>
      <c r="C19" s="157"/>
      <c r="D19" s="157"/>
      <c r="E19" s="158"/>
      <c r="F19" s="156" t="s">
        <v>42</v>
      </c>
      <c r="G19" s="159"/>
      <c r="H19" s="91"/>
      <c r="I19" s="92"/>
      <c r="J19" s="93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1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0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68" t="s">
        <v>15</v>
      </c>
      <c r="B22" s="169"/>
      <c r="C22" s="31"/>
      <c r="D22" s="31"/>
      <c r="E22" s="31"/>
      <c r="F22" s="31"/>
      <c r="G22" s="31"/>
      <c r="H22" s="19"/>
      <c r="I22" s="31"/>
      <c r="J22" s="32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0"/>
      <c r="B23" s="171"/>
      <c r="C23" s="33"/>
      <c r="D23" s="24"/>
      <c r="E23" s="24"/>
      <c r="F23" s="24"/>
      <c r="G23" s="24"/>
      <c r="H23" s="24"/>
      <c r="I23" s="24"/>
      <c r="J23" s="25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8" t="s">
        <v>16</v>
      </c>
      <c r="B24" s="120" t="s">
        <v>69</v>
      </c>
      <c r="C24" s="121"/>
      <c r="D24" s="10" t="s">
        <v>58</v>
      </c>
      <c r="E24" s="122" t="s">
        <v>25</v>
      </c>
      <c r="F24" s="122"/>
      <c r="G24" s="11">
        <v>0.46666666666666662</v>
      </c>
      <c r="H24" s="122" t="s">
        <v>17</v>
      </c>
      <c r="I24" s="122"/>
      <c r="J24" s="12">
        <v>487</v>
      </c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3"/>
      <c r="B26" s="19"/>
      <c r="C26" s="19"/>
      <c r="D26" s="19"/>
      <c r="E26" s="164" t="s">
        <v>20</v>
      </c>
      <c r="F26" s="164"/>
      <c r="G26" s="164"/>
      <c r="H26" s="165" t="s">
        <v>49</v>
      </c>
      <c r="I26" s="166"/>
      <c r="J26" s="167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3"/>
      <c r="B27" s="19"/>
      <c r="C27" s="19"/>
      <c r="D27" s="19"/>
      <c r="E27" s="116"/>
      <c r="F27" s="117"/>
      <c r="G27" s="118"/>
      <c r="H27" s="118"/>
      <c r="I27" s="118"/>
      <c r="J27" s="119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3"/>
      <c r="B28" s="19"/>
      <c r="C28" s="19"/>
      <c r="D28" s="19"/>
      <c r="E28" s="106" t="s">
        <v>70</v>
      </c>
      <c r="F28" s="107"/>
      <c r="G28" s="107"/>
      <c r="H28" s="107"/>
      <c r="I28" s="107"/>
      <c r="J28" s="10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09" t="s">
        <v>68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49" t="s">
        <v>56</v>
      </c>
      <c r="B54" s="150"/>
      <c r="C54" s="150"/>
      <c r="D54" s="94" t="s">
        <v>44</v>
      </c>
      <c r="E54" s="95"/>
      <c r="F54" s="39"/>
      <c r="G54" s="39"/>
      <c r="H54" s="151" t="s">
        <v>21</v>
      </c>
      <c r="I54" s="126"/>
      <c r="J54" s="40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0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G7:H7"/>
    <mergeCell ref="B3:I3"/>
    <mergeCell ref="B5:I5"/>
    <mergeCell ref="I7:J7"/>
    <mergeCell ref="I8:J8"/>
    <mergeCell ref="I9:J9"/>
    <mergeCell ref="I10:J10"/>
    <mergeCell ref="G9:H9"/>
    <mergeCell ref="G10:H10"/>
    <mergeCell ref="G8:H8"/>
    <mergeCell ref="B8:C8"/>
    <mergeCell ref="A13:B13"/>
    <mergeCell ref="C13:D13"/>
    <mergeCell ref="B10:C10"/>
    <mergeCell ref="B9:C9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E27:J27"/>
    <mergeCell ref="B24:C24"/>
    <mergeCell ref="E24:F24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",Шевьёв В.А.,Бородкина С.А.,Михин Д.В.,Панченко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 sin. et rad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А.С.,Московский И.А.,Зимин И.Н.,Мещеряков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И.А.,Нефедова А.А.,Стрельникова И.А.,Мешалкина И.В.,Севринова О.В.,Тимошенко Н.С.,Александрова И.А.,Гайчук В.В.,Синицина И.А.,Тарасова Н.В.,"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B20" sqref="B20:C20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32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203" t="s">
        <v>51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44270</v>
      </c>
      <c r="C7" s="78" t="s">
        <v>52</v>
      </c>
      <c r="D7" s="19"/>
      <c r="E7" s="138" t="s">
        <v>39</v>
      </c>
      <c r="F7" s="206"/>
      <c r="G7" s="211"/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Богачёв Г.М.</v>
      </c>
      <c r="C8" s="209"/>
      <c r="D8" s="19"/>
      <c r="E8" s="139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Сугера И.А.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14451</v>
      </c>
      <c r="C9" s="222"/>
      <c r="D9" s="19"/>
      <c r="E9" s="19"/>
      <c r="F9" s="41"/>
      <c r="G9" s="223" t="s">
        <v>5</v>
      </c>
      <c r="H9" s="224"/>
      <c r="I9" s="191" t="str">
        <f>'Диагностика КГ'!I9:J9</f>
        <v>Леонтьева Т.А.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9"/>
      <c r="E10" s="19"/>
      <c r="F10" s="19"/>
      <c r="G10" s="139" t="s">
        <v>6</v>
      </c>
      <c r="H10" s="140"/>
      <c r="I10" s="191" t="str">
        <f>'Диагностика КГ'!I10:J10</f>
        <v>Билан Н.А.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69">
        <f>ОТДЕЛЕНИЕ</f>
        <v>4236</v>
      </c>
      <c r="C11" s="69">
        <f>'Диагностика КГ'!C11</f>
        <v>35</v>
      </c>
      <c r="D11" s="22"/>
      <c r="E11" s="20"/>
      <c r="F11" s="20"/>
      <c r="G11" s="139" t="s">
        <v>7</v>
      </c>
      <c r="H11" s="140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25" t="s">
        <v>8</v>
      </c>
      <c r="B13" s="126"/>
      <c r="C13" s="230" t="str">
        <f>'Диагностика КГ'!B13:C13</f>
        <v>Sol. lidocaini 2%</v>
      </c>
      <c r="D13" s="231"/>
      <c r="E13" s="84" t="str">
        <f>'Диагностика КГ'!E13</f>
        <v>1 ml</v>
      </c>
      <c r="F13" s="154" t="s">
        <v>9</v>
      </c>
      <c r="G13" s="155"/>
      <c r="H13" s="155"/>
      <c r="I13" s="232" t="str">
        <f>'Диагностика КГ'!I13:J13</f>
        <v>a.radialis.</v>
      </c>
      <c r="J13" s="233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25" t="s">
        <v>24</v>
      </c>
      <c r="B14" s="151"/>
      <c r="C14" s="162"/>
      <c r="D14" s="47" t="s">
        <v>33</v>
      </c>
      <c r="E14" s="176" t="s">
        <v>26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27</v>
      </c>
      <c r="G15" s="183"/>
      <c r="H15" s="179" t="s">
        <v>41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86"/>
      <c r="F17" s="59"/>
      <c r="G17" s="29"/>
      <c r="H17" s="87"/>
      <c r="I17" s="73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8" t="s">
        <v>15</v>
      </c>
      <c r="B18" s="169"/>
      <c r="C18" s="19"/>
      <c r="D18" s="19"/>
      <c r="E18" s="19"/>
      <c r="F18" s="19"/>
      <c r="G18" s="19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0"/>
      <c r="B19" s="171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50</v>
      </c>
      <c r="C20" s="194"/>
      <c r="D20" s="70" t="s">
        <v>58</v>
      </c>
      <c r="E20" s="122" t="s">
        <v>25</v>
      </c>
      <c r="F20" s="122"/>
      <c r="G20" s="85" t="s">
        <v>59</v>
      </c>
      <c r="H20" s="122" t="s">
        <v>28</v>
      </c>
      <c r="I20" s="122"/>
      <c r="J20" s="12">
        <v>2039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2" t="s">
        <v>46</v>
      </c>
      <c r="B21" s="83"/>
      <c r="C21" s="174">
        <v>0.95138888888888884</v>
      </c>
      <c r="D21" s="175"/>
      <c r="E21" s="227" t="s">
        <v>30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60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4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57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56</v>
      </c>
      <c r="B54" s="214"/>
      <c r="C54" s="214"/>
      <c r="D54" s="75"/>
      <c r="E54" s="75"/>
      <c r="F54" s="75"/>
      <c r="G54" s="151" t="s">
        <v>21</v>
      </c>
      <c r="H54" s="126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2021-03-16T12:11:13Z</cp:lastPrinted>
  <dcterms:created xsi:type="dcterms:W3CDTF">2006-09-16T00:00:00Z</dcterms:created>
  <dcterms:modified xsi:type="dcterms:W3CDTF">2021-03-16T12:11:24Z</dcterms:modified>
  <cp:category>Рентгенэндоваскулярные хирурги</cp:category>
</cp:coreProperties>
</file>