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2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I10" i="2" l="1"/>
  <c r="I13" i="2" l="1"/>
  <c r="E13" i="2"/>
  <c r="C13" i="2"/>
  <c r="G8" i="2" l="1"/>
  <c r="I8" i="2"/>
  <c r="I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<sst xmlns="http://schemas.openxmlformats.org/spreadsheetml/2006/main" count="95" uniqueCount="71">
  <si>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</si>
  <si>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</si>
  <si>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</si>
  <si>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</si>
  <si>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</si>
  <si>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</si>
  <si>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</si>
  <si>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</si>
  <si>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</si>
  <si>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</si>
  <si>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</si>
  <si>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</si>
  <si>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</si>
  <si>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</si>
  <si>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</si>
  <si>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</si>
  <si>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</si>
  <si>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</si>
  <si>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</si>
  <si>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</si>
  <si>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</si>
  <si>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</si>
  <si>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</si>
  <si>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</si>
  <si>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</si>
  <si>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</si>
  <si>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</si>
  <si>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</si>
  <si>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</si>
  <si>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</si>
  <si>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</si>
  <si>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</si>
  <si>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</si>
  <si>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</si>
  <si>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</si>
  <si>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</si>
  <si>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</si>
  <si>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</si>
  <si>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</si>
  <si>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</si>
  <si>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</si>
  <si>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</si>
  <si>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</si>
  <si>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</si>
  <si>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</si>
  <si>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</si>
  <si>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</si>
  <si>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</si>
  <si>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</si>
  <si>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Optiray 350</t>
  </si>
  <si>
    <t>Чесноков С.Л.</t>
  </si>
  <si>
    <t>Капралова Е.А.</t>
  </si>
  <si>
    <t>окончание 10:25</t>
  </si>
  <si>
    <t>Баллонная вазодилатация с имплантацией стента  в сосуд  ПКА (1 DES)</t>
  </si>
  <si>
    <t xml:space="preserve"> 28.03.21</t>
  </si>
  <si>
    <t>Мешалкина И.В.</t>
  </si>
  <si>
    <t>П/О ушито аппаратом AngioSeal</t>
  </si>
  <si>
    <t>1) Контроль места пункции. Повязка на 6ч. 2) При доказанной ишемии на фоне ОМТ выполнимо стентирование среднего сегмента ПМЖА в плановом порядке.</t>
  </si>
  <si>
    <t>левый</t>
  </si>
  <si>
    <t>200 ml</t>
  </si>
  <si>
    <r>
      <t xml:space="preserve">Устье ПКА  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4.0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Intuition  </t>
    </r>
    <r>
      <rPr>
        <sz val="10"/>
        <color theme="1"/>
        <rFont val="Calibri"/>
        <family val="2"/>
        <charset val="204"/>
        <scheme val="minor"/>
      </rPr>
      <t>удалось завести в дистальный сегмент ПКА. БК</t>
    </r>
    <r>
      <rPr>
        <b/>
        <sz val="10"/>
        <color theme="1"/>
        <rFont val="Calibri"/>
        <family val="2"/>
        <charset val="204"/>
        <scheme val="minor"/>
      </rPr>
      <t xml:space="preserve"> Euphora 1.5-15</t>
    </r>
    <r>
      <rPr>
        <sz val="10"/>
        <color theme="1"/>
        <rFont val="Calibri"/>
        <family val="2"/>
        <charset val="204"/>
        <scheme val="minor"/>
      </rPr>
      <t xml:space="preserve"> выполнена реканализация артерии. В область остаточного стеноза проксимального сегмента имплантирован  </t>
    </r>
    <r>
      <rPr>
        <b/>
        <sz val="10"/>
        <color theme="1"/>
        <rFont val="Calibri"/>
        <family val="2"/>
        <charset val="204"/>
        <scheme val="minor"/>
      </rPr>
      <t>DES Resolute Integrity 2.5-18 мм</t>
    </r>
    <r>
      <rPr>
        <sz val="10"/>
        <color theme="1"/>
        <rFont val="Calibri"/>
        <family val="2"/>
        <charset val="204"/>
        <scheme val="minor"/>
      </rPr>
      <t xml:space="preserve">, давлением 9 атм. На контрольных съемках стент раскрыт удовлетворительно, диссекции, тромбоза и дистальной эмболии нет, кровоток по ПКА восстановлен, TIMI III. Процедура завершена. Давящая повязка. Пациентка  в стабильном состоянии переводится в ПРИТ. </t>
    </r>
  </si>
  <si>
    <t>10:50-11:30</t>
  </si>
  <si>
    <t>Дьячкова Т.Ф.</t>
  </si>
  <si>
    <t>ОКС БПST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</si>
  <si>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ровные.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стеноз проксимального сегмента 30%. Кровоток - TIMI  III.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i/>
        <u/>
        <sz val="11"/>
        <color theme="1"/>
        <rFont val="Times New Roman"/>
        <family val="1"/>
        <charset val="204"/>
      </rPr>
      <t>Стент Paxel 3.5-8 от 19.11.14г</t>
    </r>
    <r>
      <rPr>
        <sz val="11"/>
        <color theme="1"/>
        <rFont val="Times New Roman"/>
        <family val="1"/>
        <charset val="204"/>
      </rPr>
      <t xml:space="preserve"> (имплантация с покрытием устья ОА). Стент полностью проходим без признаков рестенозирования. Кровоток - TIMI  III.                             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гипоплазирован. Проходим, контуры ровные.     </t>
    </r>
  </si>
  <si>
    <t>Контроль места пункции. Повязка на 6ч.</t>
  </si>
  <si>
    <t>Интродъюссер извлечён</t>
  </si>
  <si>
    <t>a.radialis.</t>
  </si>
  <si>
    <t>Sol. lidocaini 1%</t>
  </si>
  <si>
    <t>1 ml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</si>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</sst>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6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32</v>
      </c>
      <c r="C1" s="173"/>
      <c r="D1" s="173"/>
      <c r="E1" s="173"/>
      <c r="F1" s="173"/>
      <c r="G1" s="173"/>
      <c r="H1" s="173"/>
      <c r="I1" s="173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3" t="s">
        <v>23</v>
      </c>
      <c r="D2" s="134"/>
      <c r="E2" s="134"/>
      <c r="F2" s="134"/>
      <c r="G2" s="134"/>
      <c r="H2" s="13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5" t="s">
        <v>37</v>
      </c>
      <c r="C4" s="135"/>
      <c r="D4" s="135"/>
      <c r="E4" s="135"/>
      <c r="F4" s="135"/>
      <c r="G4" s="135"/>
      <c r="H4" s="135"/>
      <c r="I4" s="13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47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54</v>
      </c>
      <c r="C7" s="78" t="s">
        <v>61</v>
      </c>
      <c r="D7" s="19"/>
      <c r="E7" s="138" t="s">
        <v>39</v>
      </c>
      <c r="F7" s="138"/>
      <c r="G7" s="141"/>
      <c r="H7" s="141"/>
      <c r="I7" s="146" t="s">
        <v>48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3" t="s">
        <v>62</v>
      </c>
      <c r="C8" s="124"/>
      <c r="D8" s="19"/>
      <c r="E8" s="139" t="s">
        <v>4</v>
      </c>
      <c r="F8" s="140"/>
      <c r="G8" s="141" t="s">
        <v>38</v>
      </c>
      <c r="H8" s="141"/>
      <c r="I8" s="136" t="s">
        <v>55</v>
      </c>
      <c r="J8" s="13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1">
        <v>19190</v>
      </c>
      <c r="C9" s="132"/>
      <c r="D9" s="19"/>
      <c r="E9" s="19"/>
      <c r="F9" s="19"/>
      <c r="G9" s="139" t="s">
        <v>5</v>
      </c>
      <c r="H9" s="140"/>
      <c r="I9" s="136" t="s">
        <v>50</v>
      </c>
      <c r="J9" s="13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9" t="s">
        <v>63</v>
      </c>
      <c r="C10" s="130"/>
      <c r="D10" s="19"/>
      <c r="E10" s="19"/>
      <c r="F10" s="19"/>
      <c r="G10" s="139" t="s">
        <v>34</v>
      </c>
      <c r="H10" s="140"/>
      <c r="I10" s="136" t="s">
        <v>51</v>
      </c>
      <c r="J10" s="13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7">
        <v>4974</v>
      </c>
      <c r="C11" s="79">
        <v>35</v>
      </c>
      <c r="D11" s="22"/>
      <c r="E11" s="20"/>
      <c r="F11" s="20"/>
      <c r="G11" s="139" t="s">
        <v>7</v>
      </c>
      <c r="H11" s="140"/>
      <c r="I11" s="136" t="s">
        <v>45</v>
      </c>
      <c r="J11" s="13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25" t="s">
        <v>8</v>
      </c>
      <c r="B13" s="126"/>
      <c r="C13" s="127" t="s">
        <v>68</v>
      </c>
      <c r="D13" s="128"/>
      <c r="E13" s="46" t="s">
        <v>69</v>
      </c>
      <c r="F13" s="154" t="s">
        <v>9</v>
      </c>
      <c r="G13" s="155"/>
      <c r="H13" s="155"/>
      <c r="I13" s="152" t="s">
        <v>67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25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8" t="s">
        <v>43</v>
      </c>
      <c r="I18" s="89"/>
      <c r="J18" s="9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40</v>
      </c>
      <c r="C19" s="157"/>
      <c r="D19" s="157"/>
      <c r="E19" s="158"/>
      <c r="F19" s="156" t="s">
        <v>42</v>
      </c>
      <c r="G19" s="159"/>
      <c r="H19" s="91"/>
      <c r="I19" s="92"/>
      <c r="J19" s="93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0" t="s">
        <v>49</v>
      </c>
      <c r="C24" s="121"/>
      <c r="D24" s="10" t="s">
        <v>70</v>
      </c>
      <c r="E24" s="122" t="s">
        <v>25</v>
      </c>
      <c r="F24" s="122"/>
      <c r="G24" s="11">
        <v>9.5833333333333326E-2</v>
      </c>
      <c r="H24" s="122" t="s">
        <v>17</v>
      </c>
      <c r="I24" s="122"/>
      <c r="J24" s="12">
        <v>286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20</v>
      </c>
      <c r="F26" s="164"/>
      <c r="G26" s="164"/>
      <c r="H26" s="165" t="s">
        <v>58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16"/>
      <c r="F27" s="117"/>
      <c r="G27" s="118"/>
      <c r="H27" s="118"/>
      <c r="I27" s="118"/>
      <c r="J27" s="11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6" t="s">
        <v>64</v>
      </c>
      <c r="F28" s="107"/>
      <c r="G28" s="107"/>
      <c r="H28" s="107"/>
      <c r="I28" s="107"/>
      <c r="J28" s="10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09" t="s">
        <v>65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66</v>
      </c>
      <c r="B54" s="150"/>
      <c r="C54" s="150"/>
      <c r="D54" s="94" t="s">
        <v>44</v>
      </c>
      <c r="E54" s="95"/>
      <c r="F54" s="39"/>
      <c r="G54" s="39"/>
      <c r="H54" s="151" t="s">
        <v>21</v>
      </c>
      <c r="I54" s="126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3" t="s">
        <v>53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v>44283</v>
      </c>
      <c r="C7" s="78" t="s">
        <v>52</v>
      </c>
      <c r="D7" s="19"/>
      <c r="E7" s="138" t="s">
        <v>39</v>
      </c>
      <c r="F7" s="206"/>
      <c r="G7" s="211"/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Дьячкова Т.Ф.</v>
      </c>
      <c r="C8" s="209"/>
      <c r="D8" s="19"/>
      <c r="E8" s="139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Мешалкина И.В.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19190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Чесноков С.Л.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39" t="s">
        <v>6</v>
      </c>
      <c r="H10" s="140"/>
      <c r="I10" s="191" t="str">
        <f>'Диагностика КГ'!I10:J10</f>
        <v>Капралова Е.А.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4974</v>
      </c>
      <c r="C11" s="69">
        <f>'Диагностика КГ'!C11</f>
        <v>35</v>
      </c>
      <c r="D11" s="22"/>
      <c r="E11" s="20"/>
      <c r="F11" s="20"/>
      <c r="G11" s="139" t="s">
        <v>7</v>
      </c>
      <c r="H11" s="140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25" t="s">
        <v>8</v>
      </c>
      <c r="B13" s="126"/>
      <c r="C13" s="230" t="str">
        <f>'Диагностика КГ'!B13:C13</f>
        <v>Sol. lidocaini 1%</v>
      </c>
      <c r="D13" s="231"/>
      <c r="E13" s="84" t="str">
        <f>'Диагностика КГ'!E13</f>
        <v>1 ml</v>
      </c>
      <c r="F13" s="154" t="s">
        <v>9</v>
      </c>
      <c r="G13" s="155"/>
      <c r="H13" s="155"/>
      <c r="I13" s="232" t="str">
        <f>'Диагностика КГ'!I13:J13</f>
        <v>a.radialis.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25" t="s">
        <v>24</v>
      </c>
      <c r="B14" s="151"/>
      <c r="C14" s="162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41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49</v>
      </c>
      <c r="C20" s="194"/>
      <c r="D20" s="70" t="s">
        <v>59</v>
      </c>
      <c r="E20" s="122" t="s">
        <v>25</v>
      </c>
      <c r="F20" s="122"/>
      <c r="G20" s="85">
        <v>0.39999999999999997</v>
      </c>
      <c r="H20" s="122" t="s">
        <v>28</v>
      </c>
      <c r="I20" s="122"/>
      <c r="J20" s="12">
        <v>477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46</v>
      </c>
      <c r="B21" s="83"/>
      <c r="C21" s="174">
        <v>0.40069444444444446</v>
      </c>
      <c r="D21" s="175"/>
      <c r="E21" s="227" t="s">
        <v>30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60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4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57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56</v>
      </c>
      <c r="B54" s="214"/>
      <c r="C54" s="214"/>
      <c r="D54" s="75"/>
      <c r="E54" s="75"/>
      <c r="F54" s="75"/>
      <c r="G54" s="151" t="s">
        <v>21</v>
      </c>
      <c r="H54" s="126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2021-03-28T07:53:35Z</cp:lastPrinted>
  <dcterms:created xsi:type="dcterms:W3CDTF">2006-09-16T00:00:00Z</dcterms:created>
  <dcterms:modified xsi:type="dcterms:W3CDTF">2021-03-28T08:34:50Z</dcterms:modified>
  <cp:category>Рентгенэндоваскулярные хирурги</cp:category>
</cp:coreProperties>
</file>