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2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I10" i="2" l="1"/>
  <c r="I13" i="2" l="1"/>
  <c r="E13" i="2"/>
  <c r="C13" i="2"/>
  <c r="G8" i="2" l="1"/>
  <c r="I8" i="2"/>
  <c r="I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<sst xmlns="http://schemas.openxmlformats.org/spreadsheetml/2006/main" count="95" uniqueCount="70">
  <si>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</si>
  <si>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</si>
  <si>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</si>
  <si>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</si>
  <si>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</si>
  <si>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</si>
  <si>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</si>
  <si>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</si>
  <si>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</si>
  <si>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</si>
  <si>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</si>
  <si>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</si>
  <si>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</si>
  <si>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</si>
  <si>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</si>
  <si>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</si>
  <si>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</si>
  <si>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</si>
  <si>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</si>
  <si>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</si>
  <si>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</si>
  <si>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</si>
  <si>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</si>
  <si>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</si>
  <si>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</si>
  <si>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</si>
  <si>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</si>
  <si>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</si>
  <si>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</si>
  <si>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</si>
  <si>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</si>
  <si>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</si>
  <si>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</si>
  <si>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</si>
  <si>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</si>
  <si>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</si>
  <si>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</si>
  <si>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</si>
  <si>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</si>
  <si>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</si>
  <si>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</si>
  <si>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</si>
  <si>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</si>
  <si>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</si>
  <si>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</si>
  <si>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</si>
  <si>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</si>
  <si>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</si>
  <si>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</si>
  <si>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Optiray 350</t>
  </si>
  <si>
    <t>ОКС ПST</t>
  </si>
  <si>
    <t>50 ml</t>
  </si>
  <si>
    <t>Экстренное ЧКВ в бассейне ПКА</t>
  </si>
  <si>
    <t>Чесноков С.Л.</t>
  </si>
  <si>
    <t>Капралова Е.А.</t>
  </si>
  <si>
    <t>начало 09:25</t>
  </si>
  <si>
    <t>окончание 10:25</t>
  </si>
  <si>
    <t>Баллонная вазодилатация с имплантацией стента  в сосуд  ПКА (1 DES)</t>
  </si>
  <si>
    <t xml:space="preserve"> 28.03.21</t>
  </si>
  <si>
    <t>Канавина Т.Н.</t>
  </si>
  <si>
    <t>Мешалкина И.В.</t>
  </si>
  <si>
    <t>a. femoralis dex.</t>
  </si>
  <si>
    <t>Sol. Novocaini 0.5%</t>
  </si>
  <si>
    <t>2 ml</t>
  </si>
  <si>
    <t>П/О ушито аппаратом AngioSeal</t>
  </si>
  <si>
    <t>1) Контроль места пункции. Повязка на 6ч. 2) При доказанной ишемии на фоне ОМТ выполнимо стентирование среднего сегмента ПМЖА в плановом порядке.</t>
  </si>
  <si>
    <t>левый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</si>
  <si>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ровные.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локальный стеноз среднего сегмента 75%. Кровоток - TIMI  III.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 Кровоток - TIMI  III.                             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острая тотальная окклюзия проксимального сегмента. Кровоток - TIMI  0. TTG0. CC0. </t>
    </r>
  </si>
  <si>
    <t>200 ml</t>
  </si>
  <si>
    <r>
      <t xml:space="preserve">Устье ПКА  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4.0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Intuition  </t>
    </r>
    <r>
      <rPr>
        <sz val="10"/>
        <color theme="1"/>
        <rFont val="Calibri"/>
        <family val="2"/>
        <charset val="204"/>
        <scheme val="minor"/>
      </rPr>
      <t>удалось завести в дистальный сегмент ПКА. БК</t>
    </r>
    <r>
      <rPr>
        <b/>
        <sz val="10"/>
        <color theme="1"/>
        <rFont val="Calibri"/>
        <family val="2"/>
        <charset val="204"/>
        <scheme val="minor"/>
      </rPr>
      <t xml:space="preserve"> Euphora 1.5-15</t>
    </r>
    <r>
      <rPr>
        <sz val="10"/>
        <color theme="1"/>
        <rFont val="Calibri"/>
        <family val="2"/>
        <charset val="204"/>
        <scheme val="minor"/>
      </rPr>
      <t xml:space="preserve"> выполнена реканализация артерии. В область остаточного стеноза проксимального сегмента имплантирован  </t>
    </r>
    <r>
      <rPr>
        <b/>
        <sz val="10"/>
        <color theme="1"/>
        <rFont val="Calibri"/>
        <family val="2"/>
        <charset val="204"/>
        <scheme val="minor"/>
      </rPr>
      <t>DES Resolute Integrity 2.5-18 мм</t>
    </r>
    <r>
      <rPr>
        <sz val="10"/>
        <color theme="1"/>
        <rFont val="Calibri"/>
        <family val="2"/>
        <charset val="204"/>
        <scheme val="minor"/>
      </rPr>
      <t xml:space="preserve">, давлением 9 атм. На контрольных съемках стент раскрыт удовлетворительно, диссекции, тромбоза и дистальной эмболии нет, кровоток по ПКА восстановлен, TIMI III. Процедура завершена. Давящая повязка. Пациентка 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</si>
</sst>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32</v>
      </c>
      <c r="C1" s="115"/>
      <c r="D1" s="115"/>
      <c r="E1" s="115"/>
      <c r="F1" s="115"/>
      <c r="G1" s="115"/>
      <c r="H1" s="115"/>
      <c r="I1" s="115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17" t="s">
        <v>23</v>
      </c>
      <c r="D2" s="118"/>
      <c r="E2" s="118"/>
      <c r="F2" s="118"/>
      <c r="G2" s="118"/>
      <c r="H2" s="118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26" t="s">
        <v>35</v>
      </c>
      <c r="C3" s="127"/>
      <c r="D3" s="127"/>
      <c r="E3" s="127"/>
      <c r="F3" s="127"/>
      <c r="G3" s="127"/>
      <c r="H3" s="127"/>
      <c r="I3" s="127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19" t="s">
        <v>37</v>
      </c>
      <c r="C4" s="119"/>
      <c r="D4" s="119"/>
      <c r="E4" s="119"/>
      <c r="F4" s="119"/>
      <c r="G4" s="119"/>
      <c r="H4" s="119"/>
      <c r="I4" s="119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28" t="s">
        <v>47</v>
      </c>
      <c r="C5" s="129"/>
      <c r="D5" s="129"/>
      <c r="E5" s="129"/>
      <c r="F5" s="129"/>
      <c r="G5" s="129"/>
      <c r="H5" s="129"/>
      <c r="I5" s="129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 t="s">
        <v>58</v>
      </c>
      <c r="C7" s="78" t="s">
        <v>55</v>
      </c>
      <c r="D7" s="19"/>
      <c r="E7" s="122" t="s">
        <v>39</v>
      </c>
      <c r="F7" s="122"/>
      <c r="G7" s="125"/>
      <c r="H7" s="125"/>
      <c r="I7" s="130" t="s">
        <v>48</v>
      </c>
      <c r="J7" s="13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59</v>
      </c>
      <c r="C8" s="133"/>
      <c r="D8" s="19"/>
      <c r="E8" s="123" t="s">
        <v>4</v>
      </c>
      <c r="F8" s="124"/>
      <c r="G8" s="125" t="s">
        <v>38</v>
      </c>
      <c r="H8" s="125"/>
      <c r="I8" s="120" t="s">
        <v>60</v>
      </c>
      <c r="J8" s="121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38">
        <v>18714</v>
      </c>
      <c r="C9" s="139"/>
      <c r="D9" s="19"/>
      <c r="E9" s="19"/>
      <c r="F9" s="19"/>
      <c r="G9" s="123" t="s">
        <v>5</v>
      </c>
      <c r="H9" s="124"/>
      <c r="I9" s="120" t="s">
        <v>53</v>
      </c>
      <c r="J9" s="121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36" t="s">
        <v>50</v>
      </c>
      <c r="C10" s="137"/>
      <c r="D10" s="19"/>
      <c r="E10" s="19"/>
      <c r="F10" s="19"/>
      <c r="G10" s="123" t="s">
        <v>34</v>
      </c>
      <c r="H10" s="124"/>
      <c r="I10" s="120" t="s">
        <v>54</v>
      </c>
      <c r="J10" s="12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7">
        <v>4972</v>
      </c>
      <c r="C11" s="79">
        <v>35</v>
      </c>
      <c r="D11" s="22"/>
      <c r="E11" s="20"/>
      <c r="F11" s="20"/>
      <c r="G11" s="123" t="s">
        <v>7</v>
      </c>
      <c r="H11" s="124"/>
      <c r="I11" s="120" t="s">
        <v>45</v>
      </c>
      <c r="J11" s="12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62</v>
      </c>
      <c r="D13" s="135"/>
      <c r="E13" s="46" t="s">
        <v>63</v>
      </c>
      <c r="F13" s="95" t="s">
        <v>9</v>
      </c>
      <c r="G13" s="96"/>
      <c r="H13" s="96"/>
      <c r="I13" s="93" t="s">
        <v>61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0" t="s">
        <v>43</v>
      </c>
      <c r="I18" s="141"/>
      <c r="J18" s="14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40</v>
      </c>
      <c r="C19" s="98"/>
      <c r="D19" s="98"/>
      <c r="E19" s="99"/>
      <c r="F19" s="97" t="s">
        <v>42</v>
      </c>
      <c r="G19" s="100"/>
      <c r="H19" s="143"/>
      <c r="I19" s="144"/>
      <c r="J19" s="14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72" t="s">
        <v>49</v>
      </c>
      <c r="C24" s="173"/>
      <c r="D24" s="10" t="s">
        <v>51</v>
      </c>
      <c r="E24" s="116" t="s">
        <v>25</v>
      </c>
      <c r="F24" s="116"/>
      <c r="G24" s="11"/>
      <c r="H24" s="116" t="s">
        <v>17</v>
      </c>
      <c r="I24" s="116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55" t="s">
        <v>19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66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58" t="s">
        <v>67</v>
      </c>
      <c r="F28" s="159"/>
      <c r="G28" s="159"/>
      <c r="H28" s="159"/>
      <c r="I28" s="159"/>
      <c r="J28" s="16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59"/>
      <c r="F39" s="159"/>
      <c r="G39" s="159"/>
      <c r="H39" s="159"/>
      <c r="I39" s="159"/>
      <c r="J39" s="16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48" t="s">
        <v>29</v>
      </c>
      <c r="B47" s="149"/>
      <c r="C47" s="38"/>
      <c r="D47" s="38"/>
      <c r="E47" s="159"/>
      <c r="F47" s="159"/>
      <c r="G47" s="159"/>
      <c r="H47" s="159"/>
      <c r="I47" s="159"/>
      <c r="J47" s="16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1" t="s">
        <v>52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0"/>
      <c r="B52" s="151"/>
      <c r="C52" s="152"/>
      <c r="D52" s="152"/>
      <c r="E52" s="152"/>
      <c r="F52" s="152"/>
      <c r="G52" s="152"/>
      <c r="H52" s="152"/>
      <c r="I52" s="152"/>
      <c r="J52" s="153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4"/>
      <c r="B53" s="152"/>
      <c r="C53" s="152"/>
      <c r="D53" s="152"/>
      <c r="E53" s="152"/>
      <c r="F53" s="152"/>
      <c r="G53" s="152"/>
      <c r="H53" s="152"/>
      <c r="I53" s="152"/>
      <c r="J53" s="153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64</v>
      </c>
      <c r="B54" s="90"/>
      <c r="C54" s="90"/>
      <c r="D54" s="146" t="s">
        <v>44</v>
      </c>
      <c r="E54" s="147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6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32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35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37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8" t="s">
        <v>57</v>
      </c>
      <c r="B5" s="219"/>
      <c r="C5" s="219"/>
      <c r="D5" s="219"/>
      <c r="E5" s="219"/>
      <c r="F5" s="219"/>
      <c r="G5" s="219"/>
      <c r="H5" s="219"/>
      <c r="I5" s="219"/>
      <c r="J5" s="220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v>44283</v>
      </c>
      <c r="C7" s="78" t="s">
        <v>56</v>
      </c>
      <c r="D7" s="19"/>
      <c r="E7" s="122" t="s">
        <v>39</v>
      </c>
      <c r="F7" s="221"/>
      <c r="G7" s="199"/>
      <c r="H7" s="199"/>
      <c r="I7" s="222" t="str">
        <f>'Диагностика КГ'!I7:J7</f>
        <v>Щербаков А.С.</v>
      </c>
      <c r="J7" s="223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Канавина Т.Н.</v>
      </c>
      <c r="C8" s="197"/>
      <c r="D8" s="19"/>
      <c r="E8" s="12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Мешалкина И.В.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18714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Чесноков С.Л.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ПST</v>
      </c>
      <c r="C10" s="189"/>
      <c r="D10" s="19"/>
      <c r="E10" s="19"/>
      <c r="F10" s="19"/>
      <c r="G10" s="123" t="s">
        <v>6</v>
      </c>
      <c r="H10" s="124"/>
      <c r="I10" s="186" t="str">
        <f>'Диагностика КГ'!I10:J10</f>
        <v>Капралова Е.А.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4972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Novocaini 0.5%</v>
      </c>
      <c r="D13" s="194"/>
      <c r="E13" s="84" t="str">
        <f>'Диагностика КГ'!E13</f>
        <v>2 ml</v>
      </c>
      <c r="F13" s="95" t="s">
        <v>9</v>
      </c>
      <c r="G13" s="96"/>
      <c r="H13" s="96"/>
      <c r="I13" s="195" t="str">
        <f>'Диагностика КГ'!I13:J13</f>
        <v>a. femoralis dex.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24</v>
      </c>
      <c r="B14" s="91"/>
      <c r="C14" s="104"/>
      <c r="D14" s="47" t="s">
        <v>33</v>
      </c>
      <c r="E14" s="226" t="s">
        <v>26</v>
      </c>
      <c r="F14" s="227"/>
      <c r="G14" s="227"/>
      <c r="H14" s="227"/>
      <c r="I14" s="227"/>
      <c r="J14" s="228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2" t="s">
        <v>36</v>
      </c>
      <c r="C15" s="230"/>
      <c r="D15" s="230"/>
      <c r="E15" s="233"/>
      <c r="F15" s="229" t="s">
        <v>27</v>
      </c>
      <c r="G15" s="233"/>
      <c r="H15" s="229" t="s">
        <v>41</v>
      </c>
      <c r="I15" s="230"/>
      <c r="J15" s="231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8" t="s">
        <v>49</v>
      </c>
      <c r="C20" s="209"/>
      <c r="D20" s="70" t="s">
        <v>68</v>
      </c>
      <c r="E20" s="116" t="s">
        <v>25</v>
      </c>
      <c r="F20" s="116"/>
      <c r="G20" s="85">
        <v>0.39999999999999997</v>
      </c>
      <c r="H20" s="116" t="s">
        <v>28</v>
      </c>
      <c r="I20" s="116"/>
      <c r="J20" s="12">
        <v>477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46</v>
      </c>
      <c r="B21" s="83"/>
      <c r="C21" s="224">
        <v>0.40069444444444446</v>
      </c>
      <c r="D21" s="225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05" t="s">
        <v>69</v>
      </c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4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65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64</v>
      </c>
      <c r="B54" s="175"/>
      <c r="C54" s="175"/>
      <c r="D54" s="75"/>
      <c r="E54" s="75"/>
      <c r="F54" s="75"/>
      <c r="G54" s="91" t="s">
        <v>21</v>
      </c>
      <c r="H54" s="92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2021-03-28T07:53:35Z</cp:lastPrinted>
  <dcterms:created xsi:type="dcterms:W3CDTF">2006-09-16T00:00:00Z</dcterms:created>
  <dcterms:modified xsi:type="dcterms:W3CDTF">2021-03-28T07:53:42Z</dcterms:modified>
  <cp:category>Рентгенэндоваскулярные хирурги</cp:category>
</cp:coreProperties>
</file>