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<sst xmlns="http://schemas.openxmlformats.org/spreadsheetml/2006/main" count="95" uniqueCount="70">
  <si>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</si>
  <si>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</si>
  <si>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</si>
  <si>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</si>
  <si>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</si>
  <si>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</si>
  <si>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</si>
  <si>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</si>
  <si>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</si>
  <si>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</si>
  <si>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</si>
  <si>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</si>
  <si>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</si>
  <si>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</si>
  <si>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</si>
  <si>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</si>
  <si>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</si>
  <si>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</si>
  <si>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</si>
  <si>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</si>
  <si>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</si>
  <si>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</si>
  <si>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</si>
  <si>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</si>
  <si>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</si>
  <si>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</si>
  <si>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</si>
  <si>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</si>
  <si>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</si>
  <si>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</si>
  <si>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</si>
  <si>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</si>
  <si>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</si>
  <si>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</si>
  <si>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</si>
  <si>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</si>
  <si>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</si>
  <si>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</si>
  <si>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</si>
  <si>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</si>
  <si>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</si>
  <si>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</si>
  <si>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</si>
  <si>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</si>
  <si>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</si>
  <si>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</si>
  <si>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</si>
  <si>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</si>
  <si>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</si>
  <si>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</si>
  <si>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</si>
  <si>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</si>
  <si>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 xml:space="preserve">1) Контроль места пункции. Повязка на 6ч. </t>
  </si>
  <si>
    <t>Трунова А.С.</t>
  </si>
  <si>
    <t>Селезнёв С.А.</t>
  </si>
  <si>
    <t>a.radialis.</t>
  </si>
  <si>
    <t>Sol. lidocaini 2%</t>
  </si>
  <si>
    <t>1 ml</t>
  </si>
  <si>
    <t>Баллонная вазодилатация с имплантацией стента  в сосуд  ПНА (1 DES)</t>
  </si>
  <si>
    <t>ОКС ПST</t>
  </si>
  <si>
    <t>правый</t>
  </si>
  <si>
    <t>Экстренное ЧКВ ПНА.</t>
  </si>
  <si>
    <t>EBU 4.0</t>
  </si>
  <si>
    <t>окончание 13:00</t>
  </si>
  <si>
    <t>150 ml</t>
  </si>
  <si>
    <t>Козлов В.Ю.</t>
  </si>
  <si>
    <t>Билан Н.А.</t>
  </si>
  <si>
    <t>начало 12:00</t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</si>
  <si>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EBU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</t>
    </r>
    <r>
      <rPr>
        <sz val="10"/>
        <color theme="1"/>
        <rFont val="Calibri"/>
        <family val="2"/>
        <charset val="204"/>
        <scheme val="minor"/>
      </rPr>
      <t xml:space="preserve">   удалось завести в дистальный сегмент ПНА. Выполнена реканализация артерии </t>
    </r>
    <r>
      <rPr>
        <b/>
        <sz val="10"/>
        <color theme="1"/>
        <rFont val="Calibri"/>
        <family val="2"/>
        <charset val="204"/>
        <scheme val="minor"/>
      </rPr>
      <t xml:space="preserve"> БК Euphora 2.0-15</t>
    </r>
    <r>
      <rPr>
        <sz val="10"/>
        <color theme="1"/>
        <rFont val="Calibri"/>
        <family val="2"/>
        <charset val="204"/>
        <scheme val="minor"/>
      </rPr>
      <t xml:space="preserve">.  В область остаточного кальцинированного стеноза среднего сегмента с частичным покрытием  проксимального 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3.0-22 мм,</t>
    </r>
    <r>
      <rPr>
        <sz val="10"/>
        <color theme="1"/>
        <rFont val="Calibri"/>
        <family val="2"/>
        <charset val="204"/>
        <scheme val="minor"/>
      </rPr>
      <t xml:space="preserve"> давлением 14 атм. Оптимизация стента в зоне проксимального сегмента стентаи</t>
    </r>
    <r>
      <rPr>
        <b/>
        <sz val="10"/>
        <color theme="1"/>
        <rFont val="Calibri"/>
        <family val="2"/>
        <charset val="204"/>
        <scheme val="minor"/>
      </rPr>
      <t xml:space="preserve"> БК NC Euphora 4.0-8</t>
    </r>
    <r>
      <rPr>
        <sz val="10"/>
        <color theme="1"/>
        <rFont val="Calibri"/>
        <family val="2"/>
        <charset val="204"/>
        <scheme val="minor"/>
      </rPr>
      <t xml:space="preserve">, давлением 20 атм. На контрольных съемках стент раскрыт удовлетворительно, диссекции, тромбоза и дистальной эмболии нет, кровоток по ПНА восстановлен, TIMI III, устье ДВ 1,2 нескомпрометировано,  кровоток TIMI III. Процедура завершена. Давящая повязка. Пациент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</si>
  <si>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кальциноз проксимального и среднего сегмента, неровность контуров проксимального сегмента, острая тотальная окклюзия среднего сегмента, стенозы устья и прокс/3 ДВ 1,2 60%. Кровоток по ПНА TIMI  0. Коллатеральный кровоток не определяется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сегмента.  Кровоток по TIMI III         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стеноз проксимального сегмента 45%. TIMI  III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</si>
</sst>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3" t="s">
        <v>32</v>
      </c>
      <c r="C1" s="114"/>
      <c r="D1" s="114"/>
      <c r="E1" s="114"/>
      <c r="F1" s="114"/>
      <c r="G1" s="114"/>
      <c r="H1" s="114"/>
      <c r="I1" s="114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16" t="s">
        <v>23</v>
      </c>
      <c r="D2" s="117"/>
      <c r="E2" s="117"/>
      <c r="F2" s="117"/>
      <c r="G2" s="117"/>
      <c r="H2" s="117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25" t="s">
        <v>35</v>
      </c>
      <c r="C3" s="126"/>
      <c r="D3" s="126"/>
      <c r="E3" s="126"/>
      <c r="F3" s="126"/>
      <c r="G3" s="126"/>
      <c r="H3" s="126"/>
      <c r="I3" s="126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18" t="s">
        <v>37</v>
      </c>
      <c r="C4" s="118"/>
      <c r="D4" s="118"/>
      <c r="E4" s="118"/>
      <c r="F4" s="118"/>
      <c r="G4" s="118"/>
      <c r="H4" s="118"/>
      <c r="I4" s="118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27" t="s">
        <v>47</v>
      </c>
      <c r="C5" s="128"/>
      <c r="D5" s="128"/>
      <c r="E5" s="128"/>
      <c r="F5" s="128"/>
      <c r="G5" s="128"/>
      <c r="H5" s="128"/>
      <c r="I5" s="128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44309</v>
      </c>
      <c r="C7" s="78" t="s">
        <v>67</v>
      </c>
      <c r="D7" s="19"/>
      <c r="E7" s="121" t="s">
        <v>39</v>
      </c>
      <c r="F7" s="121"/>
      <c r="G7" s="124"/>
      <c r="H7" s="124"/>
      <c r="I7" s="129" t="s">
        <v>48</v>
      </c>
      <c r="J7" s="13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2" t="s">
        <v>4</v>
      </c>
      <c r="F8" s="123"/>
      <c r="G8" s="124" t="s">
        <v>38</v>
      </c>
      <c r="H8" s="124"/>
      <c r="I8" s="119" t="s">
        <v>53</v>
      </c>
      <c r="J8" s="120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37">
        <v>23754</v>
      </c>
      <c r="C9" s="138"/>
      <c r="D9" s="19"/>
      <c r="E9" s="19"/>
      <c r="F9" s="19"/>
      <c r="G9" s="122" t="s">
        <v>5</v>
      </c>
      <c r="H9" s="123"/>
      <c r="I9" s="119" t="s">
        <v>54</v>
      </c>
      <c r="J9" s="120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35" t="s">
        <v>59</v>
      </c>
      <c r="C10" s="136"/>
      <c r="D10" s="19"/>
      <c r="E10" s="19"/>
      <c r="F10" s="19"/>
      <c r="G10" s="122" t="s">
        <v>34</v>
      </c>
      <c r="H10" s="123"/>
      <c r="I10" s="119" t="s">
        <v>66</v>
      </c>
      <c r="J10" s="120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22</v>
      </c>
      <c r="B11" s="77">
        <v>6584</v>
      </c>
      <c r="C11" s="79">
        <v>21</v>
      </c>
      <c r="D11" s="22"/>
      <c r="E11" s="20"/>
      <c r="F11" s="20"/>
      <c r="G11" s="122" t="s">
        <v>7</v>
      </c>
      <c r="H11" s="123"/>
      <c r="I11" s="119" t="s">
        <v>45</v>
      </c>
      <c r="J11" s="120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6" t="s">
        <v>57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7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39" t="s">
        <v>43</v>
      </c>
      <c r="I18" s="140"/>
      <c r="J18" s="14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2"/>
      <c r="I19" s="143"/>
      <c r="J19" s="14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3"/>
      <c r="I20" s="164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5"/>
      <c r="I21" s="166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09" t="s">
        <v>15</v>
      </c>
      <c r="B22" s="110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1"/>
      <c r="B23" s="112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71" t="s">
        <v>49</v>
      </c>
      <c r="C24" s="172"/>
      <c r="D24" s="10" t="s">
        <v>50</v>
      </c>
      <c r="E24" s="115" t="s">
        <v>25</v>
      </c>
      <c r="F24" s="115"/>
      <c r="G24" s="11"/>
      <c r="H24" s="115" t="s">
        <v>17</v>
      </c>
      <c r="I24" s="115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54" t="s">
        <v>19</v>
      </c>
      <c r="B25" s="155"/>
      <c r="C25" s="155"/>
      <c r="D25" s="155"/>
      <c r="E25" s="155"/>
      <c r="F25" s="155"/>
      <c r="G25" s="155"/>
      <c r="H25" s="155"/>
      <c r="I25" s="155"/>
      <c r="J25" s="15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67"/>
      <c r="F27" s="168"/>
      <c r="G27" s="169"/>
      <c r="H27" s="169"/>
      <c r="I27" s="169"/>
      <c r="J27" s="170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57" t="s">
        <v>69</v>
      </c>
      <c r="F28" s="158"/>
      <c r="G28" s="158"/>
      <c r="H28" s="158"/>
      <c r="I28" s="158"/>
      <c r="J28" s="159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58"/>
      <c r="F29" s="158"/>
      <c r="G29" s="158"/>
      <c r="H29" s="158"/>
      <c r="I29" s="158"/>
      <c r="J29" s="159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58"/>
      <c r="F30" s="158"/>
      <c r="G30" s="158"/>
      <c r="H30" s="158"/>
      <c r="I30" s="158"/>
      <c r="J30" s="15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58"/>
      <c r="F31" s="158"/>
      <c r="G31" s="158"/>
      <c r="H31" s="158"/>
      <c r="I31" s="158"/>
      <c r="J31" s="159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58"/>
      <c r="F32" s="158"/>
      <c r="G32" s="158"/>
      <c r="H32" s="158"/>
      <c r="I32" s="158"/>
      <c r="J32" s="159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58"/>
      <c r="F33" s="158"/>
      <c r="G33" s="158"/>
      <c r="H33" s="158"/>
      <c r="I33" s="158"/>
      <c r="J33" s="15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58"/>
      <c r="F34" s="158"/>
      <c r="G34" s="158"/>
      <c r="H34" s="158"/>
      <c r="I34" s="158"/>
      <c r="J34" s="15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58"/>
      <c r="F35" s="158"/>
      <c r="G35" s="158"/>
      <c r="H35" s="158"/>
      <c r="I35" s="158"/>
      <c r="J35" s="159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58"/>
      <c r="F36" s="158"/>
      <c r="G36" s="158"/>
      <c r="H36" s="158"/>
      <c r="I36" s="158"/>
      <c r="J36" s="15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58"/>
      <c r="F37" s="158"/>
      <c r="G37" s="158"/>
      <c r="H37" s="158"/>
      <c r="I37" s="158"/>
      <c r="J37" s="159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58"/>
      <c r="F38" s="158"/>
      <c r="G38" s="158"/>
      <c r="H38" s="158"/>
      <c r="I38" s="158"/>
      <c r="J38" s="159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58"/>
      <c r="F39" s="158"/>
      <c r="G39" s="158"/>
      <c r="H39" s="158"/>
      <c r="I39" s="158"/>
      <c r="J39" s="159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58"/>
      <c r="F40" s="158"/>
      <c r="G40" s="158"/>
      <c r="H40" s="158"/>
      <c r="I40" s="158"/>
      <c r="J40" s="159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58"/>
      <c r="F41" s="158"/>
      <c r="G41" s="158"/>
      <c r="H41" s="158"/>
      <c r="I41" s="158"/>
      <c r="J41" s="159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58"/>
      <c r="F42" s="158"/>
      <c r="G42" s="158"/>
      <c r="H42" s="158"/>
      <c r="I42" s="158"/>
      <c r="J42" s="159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58"/>
      <c r="F43" s="158"/>
      <c r="G43" s="158"/>
      <c r="H43" s="158"/>
      <c r="I43" s="158"/>
      <c r="J43" s="159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58"/>
      <c r="F44" s="158"/>
      <c r="G44" s="158"/>
      <c r="H44" s="158"/>
      <c r="I44" s="158"/>
      <c r="J44" s="159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58"/>
      <c r="F45" s="158"/>
      <c r="G45" s="158"/>
      <c r="H45" s="158"/>
      <c r="I45" s="158"/>
      <c r="J45" s="159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58"/>
      <c r="F46" s="158"/>
      <c r="G46" s="158"/>
      <c r="H46" s="158"/>
      <c r="I46" s="158"/>
      <c r="J46" s="159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47" t="s">
        <v>29</v>
      </c>
      <c r="B47" s="148"/>
      <c r="C47" s="38"/>
      <c r="D47" s="38"/>
      <c r="E47" s="158"/>
      <c r="F47" s="158"/>
      <c r="G47" s="158"/>
      <c r="H47" s="158"/>
      <c r="I47" s="158"/>
      <c r="J47" s="159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0" t="s">
        <v>61</v>
      </c>
      <c r="B48" s="161"/>
      <c r="C48" s="161"/>
      <c r="D48" s="161"/>
      <c r="E48" s="158"/>
      <c r="F48" s="158"/>
      <c r="G48" s="158"/>
      <c r="H48" s="158"/>
      <c r="I48" s="158"/>
      <c r="J48" s="159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2"/>
      <c r="B49" s="161"/>
      <c r="C49" s="161"/>
      <c r="D49" s="161"/>
      <c r="E49" s="158"/>
      <c r="F49" s="158"/>
      <c r="G49" s="158"/>
      <c r="H49" s="158"/>
      <c r="I49" s="158"/>
      <c r="J49" s="159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2"/>
      <c r="B50" s="161"/>
      <c r="C50" s="161"/>
      <c r="D50" s="161"/>
      <c r="E50" s="158"/>
      <c r="F50" s="158"/>
      <c r="G50" s="158"/>
      <c r="H50" s="158"/>
      <c r="I50" s="158"/>
      <c r="J50" s="159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2"/>
      <c r="B51" s="161"/>
      <c r="C51" s="161"/>
      <c r="D51" s="161"/>
      <c r="E51" s="158"/>
      <c r="F51" s="158"/>
      <c r="G51" s="158"/>
      <c r="H51" s="158"/>
      <c r="I51" s="158"/>
      <c r="J51" s="159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49"/>
      <c r="B52" s="150"/>
      <c r="C52" s="151"/>
      <c r="D52" s="151"/>
      <c r="E52" s="151"/>
      <c r="F52" s="151"/>
      <c r="G52" s="151"/>
      <c r="H52" s="151"/>
      <c r="I52" s="151"/>
      <c r="J52" s="152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53"/>
      <c r="B53" s="151"/>
      <c r="C53" s="151"/>
      <c r="D53" s="151"/>
      <c r="E53" s="151"/>
      <c r="F53" s="151"/>
      <c r="G53" s="151"/>
      <c r="H53" s="151"/>
      <c r="I53" s="151"/>
      <c r="J53" s="152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45" t="s">
        <v>44</v>
      </c>
      <c r="E54" s="146"/>
      <c r="F54" s="39"/>
      <c r="G54" s="39"/>
      <c r="H54" s="90" t="s">
        <v>21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6" t="s">
        <v>37</v>
      </c>
      <c r="B4" s="213"/>
      <c r="C4" s="213"/>
      <c r="D4" s="213"/>
      <c r="E4" s="213"/>
      <c r="F4" s="213"/>
      <c r="G4" s="213"/>
      <c r="H4" s="213"/>
      <c r="I4" s="213"/>
      <c r="J4" s="214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3">
      <c r="A5" s="217" t="s">
        <v>58</v>
      </c>
      <c r="B5" s="218"/>
      <c r="C5" s="218"/>
      <c r="D5" s="218"/>
      <c r="E5" s="218"/>
      <c r="F5" s="218"/>
      <c r="G5" s="218"/>
      <c r="H5" s="218"/>
      <c r="I5" s="218"/>
      <c r="J5" s="219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v>44309</v>
      </c>
      <c r="C7" s="78" t="s">
        <v>63</v>
      </c>
      <c r="D7" s="19"/>
      <c r="E7" s="121" t="s">
        <v>39</v>
      </c>
      <c r="F7" s="220"/>
      <c r="G7" s="198"/>
      <c r="H7" s="198"/>
      <c r="I7" s="221" t="str">
        <f>'Диагностика КГ'!I7:J7</f>
        <v>Щербаков А.С.</v>
      </c>
      <c r="J7" s="222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Козлов В.Ю.</v>
      </c>
      <c r="C8" s="196"/>
      <c r="D8" s="19"/>
      <c r="E8" s="122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Трунова А.С.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23754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Селезнёв С.А.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2" t="s">
        <v>6</v>
      </c>
      <c r="H10" s="123"/>
      <c r="I10" s="185" t="str">
        <f>'Диагностика КГ'!I10:J10</f>
        <v>Билан Н.А.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22</v>
      </c>
      <c r="B11" s="69">
        <f>ОТДЕЛЕНИЕ</f>
        <v>6584</v>
      </c>
      <c r="C11" s="69">
        <f>'Диагностика КГ'!C11</f>
        <v>21</v>
      </c>
      <c r="D11" s="22"/>
      <c r="E11" s="20"/>
      <c r="F11" s="20"/>
      <c r="G11" s="122" t="s">
        <v>7</v>
      </c>
      <c r="H11" s="123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2" t="s">
        <v>8</v>
      </c>
      <c r="B13" s="91"/>
      <c r="C13" s="192" t="str">
        <f>'Диагностика КГ'!B13:C13</f>
        <v>Sol. lidocaini 2%</v>
      </c>
      <c r="D13" s="193"/>
      <c r="E13" s="84" t="str">
        <f>'Диагностика КГ'!E13</f>
        <v>1 ml</v>
      </c>
      <c r="F13" s="94" t="s">
        <v>9</v>
      </c>
      <c r="G13" s="95"/>
      <c r="H13" s="95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2" t="s">
        <v>24</v>
      </c>
      <c r="B14" s="90"/>
      <c r="C14" s="103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41</v>
      </c>
      <c r="I15" s="229"/>
      <c r="J15" s="230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85" t="s">
        <v>62</v>
      </c>
      <c r="F17" s="59"/>
      <c r="G17" s="29"/>
      <c r="H17" s="86"/>
      <c r="I17" s="73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09" t="s">
        <v>15</v>
      </c>
      <c r="B18" s="110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1"/>
      <c r="B19" s="112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7" t="s">
        <v>49</v>
      </c>
      <c r="C20" s="208"/>
      <c r="D20" s="70" t="s">
        <v>64</v>
      </c>
      <c r="E20" s="115" t="s">
        <v>25</v>
      </c>
      <c r="F20" s="115"/>
      <c r="G20" s="233">
        <v>0.6166666666666667</v>
      </c>
      <c r="H20" s="115" t="s">
        <v>28</v>
      </c>
      <c r="I20" s="115"/>
      <c r="J20" s="12">
        <v>558.25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2" t="s">
        <v>46</v>
      </c>
      <c r="B21" s="83"/>
      <c r="C21" s="223">
        <v>0.50694444444444442</v>
      </c>
      <c r="D21" s="224"/>
      <c r="E21" s="189" t="s">
        <v>30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04" t="s">
        <v>68</v>
      </c>
      <c r="F22" s="205"/>
      <c r="G22" s="205"/>
      <c r="H22" s="205"/>
      <c r="I22" s="205"/>
      <c r="J22" s="206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4"/>
      <c r="D48" s="1"/>
      <c r="E48" s="205"/>
      <c r="F48" s="205"/>
      <c r="G48" s="205"/>
      <c r="H48" s="205"/>
      <c r="I48" s="205"/>
      <c r="J48" s="206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51</v>
      </c>
      <c r="B54" s="174"/>
      <c r="C54" s="174"/>
      <c r="D54" s="75"/>
      <c r="E54" s="75"/>
      <c r="F54" s="75"/>
      <c r="G54" s="90" t="s">
        <v>21</v>
      </c>
      <c r="H54" s="91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2021-04-23T10:12:49Z</cp:lastPrinted>
  <dcterms:created xsi:type="dcterms:W3CDTF">2006-09-16T00:00:00Z</dcterms:created>
  <dcterms:modified xsi:type="dcterms:W3CDTF">2021-04-23T10:13:26Z</dcterms:modified>
  <cp:category>Рентгенэндоваскулярные хирурги</cp:category>
</cp:coreProperties>
</file>