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5\11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I8" i="2" l="1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<sst xmlns="http://schemas.openxmlformats.org/spreadsheetml/2006/main" count="104" uniqueCount="75">
  <si>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</si>
  <si>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</si>
  <si>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</si>
  <si>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</si>
  <si>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</si>
  <si>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</si>
  <si>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</si>
  <si>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</si>
  <si>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</si>
  <si>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</si>
  <si>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</si>
  <si>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</si>
  <si>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</si>
  <si>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</si>
  <si>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</si>
  <si>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</si>
  <si>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</si>
  <si>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</si>
  <si>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</si>
  <si>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</si>
  <si>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</si>
  <si>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</si>
  <si>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</si>
  <si>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</si>
  <si>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</si>
  <si>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</si>
  <si>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</si>
  <si>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</si>
  <si>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</si>
  <si>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</si>
  <si>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</si>
  <si>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</si>
  <si>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</si>
  <si>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</si>
  <si>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</si>
  <si>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</si>
  <si>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</si>
  <si>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</si>
  <si>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</si>
  <si>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</si>
  <si>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</si>
  <si>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</si>
  <si>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</si>
  <si>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</si>
  <si>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</si>
  <si>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</si>
  <si>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</si>
  <si>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Интродъюссер извлечён</t>
  </si>
  <si>
    <t xml:space="preserve">Доза mGy </t>
  </si>
  <si>
    <t>+</t>
  </si>
  <si>
    <t>a.radialis.</t>
  </si>
  <si>
    <t>Щербаков А.С.</t>
  </si>
  <si>
    <t>Optiray 350</t>
  </si>
  <si>
    <t xml:space="preserve">      </t>
  </si>
  <si>
    <t>100 ml</t>
  </si>
  <si>
    <t>КОРОНАРОГРАФИЯ</t>
  </si>
  <si>
    <t>Галамага Н.Е.</t>
  </si>
  <si>
    <t>окончание 11:30</t>
  </si>
  <si>
    <t>Попытка реканализации и баллонной ангиопластики коронарной артерии - ПНА</t>
  </si>
  <si>
    <t xml:space="preserve"> 01.05.2020</t>
  </si>
  <si>
    <t xml:space="preserve">1) Контроль повязки на руке, снять через 6ч. 2) С целью профилактики контраст индуцированной нефропатии – режим гидратации NаСl 0,9%-150 мл/час, в течении суток. 3)Консультация кардиохирурга </t>
  </si>
  <si>
    <t>XB 4.0</t>
  </si>
  <si>
    <r>
      <rPr>
        <sz val="10"/>
        <color theme="1"/>
        <rFont val="Cambria"/>
        <family val="1"/>
        <charset val="204"/>
        <scheme val="major"/>
      </rPr>
      <t xml:space="preserve">Устье ствола ЛКА  катетеризировано проводниковым катетером </t>
    </r>
    <r>
      <rPr>
        <b/>
        <sz val="10"/>
        <color theme="1"/>
        <rFont val="Cambria"/>
        <family val="1"/>
        <charset val="204"/>
        <scheme val="major"/>
      </rPr>
      <t>Cordis XB</t>
    </r>
    <r>
      <rPr>
        <sz val="10"/>
        <color theme="1"/>
        <rFont val="Cambria"/>
        <family val="1"/>
        <charset val="204"/>
        <scheme val="major"/>
      </rPr>
      <t xml:space="preserve"> </t>
    </r>
    <r>
      <rPr>
        <b/>
        <sz val="10"/>
        <color theme="1"/>
        <rFont val="Cambria"/>
        <family val="1"/>
        <charset val="204"/>
        <scheme val="major"/>
      </rPr>
      <t xml:space="preserve"> 4.0</t>
    </r>
    <r>
      <rPr>
        <sz val="10"/>
        <color theme="1"/>
        <rFont val="Cambria"/>
        <family val="1"/>
        <charset val="204"/>
        <scheme val="major"/>
      </rPr>
      <t xml:space="preserve">  6F.  На коронарных проводника</t>
    </r>
    <r>
      <rPr>
        <b/>
        <sz val="10"/>
        <color theme="1"/>
        <rFont val="Cambria"/>
        <family val="1"/>
        <charset val="204"/>
        <scheme val="major"/>
      </rPr>
      <t xml:space="preserve"> Intuition и ProVia3 баллонным катетером Euphora 2.25-15</t>
    </r>
    <r>
      <rPr>
        <sz val="10"/>
        <color theme="1"/>
        <rFont val="Cambria"/>
        <family val="1"/>
        <charset val="204"/>
        <scheme val="major"/>
      </rPr>
      <t xml:space="preserve"> предприняты множественные попытки реканализации функциональной хронической окклюзии ПНА. Попытки без успешны, антеградно реканализвать артерию не удалось. На контрольной ангиограмме ангиографическая картина бассейна ЛКА без отрицательной динамики.  Процедура завершена. Пациент  в стабильном состоянии переводится в ПРИТ.      </t>
    </r>
    <r>
      <rPr>
        <sz val="11"/>
        <color theme="1"/>
        <rFont val="Cambria"/>
        <family val="1"/>
        <charset val="204"/>
        <scheme val="major"/>
      </rPr>
      <t xml:space="preserve">                                      </t>
    </r>
  </si>
  <si>
    <t>проходим, конуры ровные</t>
  </si>
  <si>
    <t>1 ml</t>
  </si>
  <si>
    <t>Sol. lidocaini 2%</t>
  </si>
  <si>
    <t>правый</t>
  </si>
  <si>
    <t xml:space="preserve">1) Повязка на руке снять через 6ч. 2) С целью профилактики КИН – режим гидратации NаСl 0,9%-150 мл/час, в течении суток. </t>
  </si>
  <si>
    <t>Смирнов В.В.</t>
  </si>
  <si>
    <t>233.06</t>
  </si>
  <si>
    <t>10:50-11:30</t>
  </si>
  <si>
    <t>ОИМ</t>
  </si>
  <si>
    <t>Мешалкина И.В.</t>
  </si>
  <si>
    <t>Берина Е.В.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</si>
  <si>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проходим, контуры ровные. TIMI III.  Дистальная тромботическая эмболия диагональнов ветви (д.артерии не более 2.0 мм. Артерия не стентабельна)</t>
    </r>
    <r>
      <rPr>
        <b/>
        <sz val="11"/>
        <color theme="1"/>
        <rFont val="Times New Roman"/>
        <family val="1"/>
        <charset val="204"/>
      </rPr>
      <t xml:space="preserve">                     Бассейн ОА</t>
    </r>
    <r>
      <rPr>
        <sz val="11"/>
        <color theme="1"/>
        <rFont val="Times New Roman"/>
        <family val="1"/>
        <charset val="204"/>
      </rPr>
      <t xml:space="preserve">: проходим, конуры ровные. TIMI III.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проходим, конуры ровные. TIMI III.                          С учётом малого диаметра артерии, отсутсвтия болевого синдрома и давности заболевания принято решение БАП ДВ не проводить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</si>
</sst>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b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0" fillId="0" borderId="14" xfId="0" applyFont="1" applyFill="1" applyBorder="1" applyAlignment="1"/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39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14" xfId="0" applyFon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0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9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18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47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46" fillId="0" borderId="0" xfId="0" applyFont="1" applyAlignment="1" applyProtection="1">
      <protection locked="0"/>
    </xf>
    <xf numFmtId="0" fontId="46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4" fillId="0" borderId="10" xfId="0" applyFont="1" applyBorder="1" applyAlignment="1" applyProtection="1">
      <protection locked="0"/>
    </xf>
    <xf numFmtId="0" fontId="34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9526</xdr:colOff>
      <xdr:row>24</xdr:row>
      <xdr:rowOff>76201</xdr:rowOff>
    </xdr:from>
    <xdr:to>
      <xdr:col>3</xdr:col>
      <xdr:colOff>485776</xdr:colOff>
      <xdr:row>35</xdr:row>
      <xdr:rowOff>12943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6" y="4905376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2" t="s">
        <v>30</v>
      </c>
      <c r="C1" s="173"/>
      <c r="D1" s="173"/>
      <c r="E1" s="173"/>
      <c r="F1" s="173"/>
      <c r="G1" s="173"/>
      <c r="H1" s="173"/>
      <c r="I1" s="173"/>
      <c r="J1" s="14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0" t="s">
        <v>55</v>
      </c>
      <c r="C5" s="141"/>
      <c r="D5" s="141"/>
      <c r="E5" s="141"/>
      <c r="F5" s="141"/>
      <c r="G5" s="141"/>
      <c r="H5" s="141"/>
      <c r="I5" s="141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44327</v>
      </c>
      <c r="C7" s="144" t="s">
        <v>70</v>
      </c>
      <c r="D7" s="120"/>
      <c r="E7" s="126" t="s">
        <v>37</v>
      </c>
      <c r="F7" s="126"/>
      <c r="G7" s="135"/>
      <c r="H7" s="135"/>
      <c r="I7" s="142" t="s">
        <v>51</v>
      </c>
      <c r="J7" s="143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29" t="s">
        <v>68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72</v>
      </c>
      <c r="J8" s="12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33">
        <v>24936</v>
      </c>
      <c r="C9" s="134"/>
      <c r="D9" s="19"/>
      <c r="E9" s="19"/>
      <c r="F9" s="19"/>
      <c r="G9" s="127" t="s">
        <v>5</v>
      </c>
      <c r="H9" s="128"/>
      <c r="I9" s="124" t="s">
        <v>73</v>
      </c>
      <c r="J9" s="12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31" t="s">
        <v>71</v>
      </c>
      <c r="C10" s="132"/>
      <c r="D10" s="19"/>
      <c r="E10" s="19"/>
      <c r="F10" s="19"/>
      <c r="G10" s="127" t="s">
        <v>32</v>
      </c>
      <c r="H10" s="128"/>
      <c r="I10" s="124" t="s">
        <v>56</v>
      </c>
      <c r="J10" s="12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7">
        <v>7438</v>
      </c>
      <c r="C11" s="78">
        <v>35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58" t="s">
        <v>8</v>
      </c>
      <c r="B13" s="147"/>
      <c r="C13" s="136" t="s">
        <v>65</v>
      </c>
      <c r="D13" s="137"/>
      <c r="E13" s="46" t="s">
        <v>64</v>
      </c>
      <c r="F13" s="150" t="s">
        <v>9</v>
      </c>
      <c r="G13" s="151"/>
      <c r="H13" s="151"/>
      <c r="I13" s="148" t="s">
        <v>50</v>
      </c>
      <c r="J13" s="149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58" t="s">
        <v>24</v>
      </c>
      <c r="B14" s="146"/>
      <c r="C14" s="159"/>
      <c r="D14" s="47" t="s">
        <v>31</v>
      </c>
      <c r="E14" s="150" t="s">
        <v>10</v>
      </c>
      <c r="F14" s="150"/>
      <c r="G14" s="150"/>
      <c r="H14" s="150"/>
      <c r="I14" s="150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95" t="s">
        <v>41</v>
      </c>
      <c r="I18" s="96"/>
      <c r="J18" s="97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2" t="s">
        <v>38</v>
      </c>
      <c r="C19" s="153"/>
      <c r="D19" s="153"/>
      <c r="E19" s="154"/>
      <c r="F19" s="152" t="s">
        <v>40</v>
      </c>
      <c r="G19" s="155"/>
      <c r="H19" s="98"/>
      <c r="I19" s="99"/>
      <c r="J19" s="100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9"/>
      <c r="I20" s="110"/>
      <c r="J20" s="80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94"/>
      <c r="F21" s="26"/>
      <c r="G21" s="24"/>
      <c r="H21" s="111"/>
      <c r="I21" s="112"/>
      <c r="J21" s="79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0"/>
      <c r="B23" s="171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14" t="s">
        <v>52</v>
      </c>
      <c r="C24" s="115"/>
      <c r="D24" s="10" t="s">
        <v>54</v>
      </c>
      <c r="E24" s="113" t="s">
        <v>25</v>
      </c>
      <c r="F24" s="113"/>
      <c r="G24" s="11">
        <v>8.7500000000000008E-2</v>
      </c>
      <c r="H24" s="113" t="s">
        <v>46</v>
      </c>
      <c r="I24" s="113"/>
      <c r="J24" s="12" t="s">
        <v>69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3" t="s">
        <v>18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66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1" t="s">
        <v>20</v>
      </c>
      <c r="F27" s="165"/>
      <c r="G27" s="166" t="s">
        <v>63</v>
      </c>
      <c r="H27" s="166"/>
      <c r="I27" s="166"/>
      <c r="J27" s="167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6" t="s">
        <v>74</v>
      </c>
      <c r="F28" s="107"/>
      <c r="G28" s="107"/>
      <c r="H28" s="107"/>
      <c r="I28" s="107"/>
      <c r="J28" s="108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19"/>
      <c r="C37" s="35"/>
      <c r="D37" s="35"/>
      <c r="E37" s="107"/>
      <c r="F37" s="107"/>
      <c r="G37" s="107"/>
      <c r="H37" s="107"/>
      <c r="I37" s="107"/>
      <c r="J37" s="108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17</v>
      </c>
      <c r="B39" s="35"/>
      <c r="C39" s="38"/>
      <c r="D39" s="38"/>
      <c r="E39" s="107"/>
      <c r="F39" s="107"/>
      <c r="G39" s="107"/>
      <c r="H39" s="107"/>
      <c r="I39" s="107"/>
      <c r="J39" s="108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87" t="s">
        <v>28</v>
      </c>
      <c r="B47" s="38"/>
      <c r="C47" s="38"/>
      <c r="D47" s="38"/>
      <c r="E47" s="107"/>
      <c r="F47" s="107"/>
      <c r="G47" s="107"/>
      <c r="H47" s="107"/>
      <c r="I47" s="107"/>
      <c r="J47" s="108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16" t="s">
        <v>67</v>
      </c>
      <c r="B48" s="117"/>
      <c r="C48" s="117"/>
      <c r="D48" s="117"/>
      <c r="E48" s="107"/>
      <c r="F48" s="107"/>
      <c r="G48" s="107"/>
      <c r="H48" s="107"/>
      <c r="I48" s="107"/>
      <c r="J48" s="108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8"/>
      <c r="B49" s="117"/>
      <c r="C49" s="117"/>
      <c r="D49" s="117"/>
      <c r="E49" s="107"/>
      <c r="F49" s="107"/>
      <c r="G49" s="107"/>
      <c r="H49" s="107"/>
      <c r="I49" s="107"/>
      <c r="J49" s="108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8"/>
      <c r="B50" s="117"/>
      <c r="C50" s="117"/>
      <c r="D50" s="117"/>
      <c r="E50" s="107"/>
      <c r="F50" s="107"/>
      <c r="G50" s="107"/>
      <c r="H50" s="107"/>
      <c r="I50" s="107"/>
      <c r="J50" s="108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8"/>
      <c r="B51" s="117"/>
      <c r="C51" s="117"/>
      <c r="D51" s="117"/>
      <c r="E51" s="107"/>
      <c r="F51" s="107"/>
      <c r="G51" s="107"/>
      <c r="H51" s="107"/>
      <c r="I51" s="107"/>
      <c r="J51" s="108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118"/>
      <c r="B52" s="117"/>
      <c r="C52" s="117"/>
      <c r="D52" s="117"/>
      <c r="E52" s="88" t="s">
        <v>53</v>
      </c>
      <c r="F52" s="88"/>
      <c r="G52" s="88"/>
      <c r="H52" s="88"/>
      <c r="I52" s="88"/>
      <c r="J52" s="8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19"/>
      <c r="B53" s="120"/>
      <c r="C53" s="120"/>
      <c r="D53" s="120"/>
      <c r="E53" s="88"/>
      <c r="F53" s="88"/>
      <c r="G53" s="88"/>
      <c r="H53" s="88"/>
      <c r="I53" s="88"/>
      <c r="J53" s="8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91" t="s">
        <v>47</v>
      </c>
      <c r="B54" s="88"/>
      <c r="C54" s="92"/>
      <c r="D54" s="101" t="s">
        <v>42</v>
      </c>
      <c r="E54" s="102"/>
      <c r="F54" s="39"/>
      <c r="G54" s="39"/>
      <c r="H54" s="146" t="s">
        <v>21</v>
      </c>
      <c r="I54" s="147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92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90"/>
      <c r="B56" s="41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</row>
    <row r="57" spans="1:22" x14ac:dyDescent="0.25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</row>
    <row r="58" spans="1:22" x14ac:dyDescent="0.25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</row>
    <row r="59" spans="1:22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</row>
    <row r="60" spans="1:22" x14ac:dyDescent="0.25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</row>
    <row r="61" spans="1:22" x14ac:dyDescent="0.2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</row>
    <row r="62" spans="1:22" x14ac:dyDescent="0.25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</row>
    <row r="63" spans="1:22" ht="5.25" hidden="1" customHeight="1" x14ac:dyDescent="0.25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</row>
    <row r="64" spans="1:22" ht="15" hidden="1" customHeight="1" x14ac:dyDescent="0.25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</row>
    <row r="65" spans="1:19" ht="15" hidden="1" customHeight="1" x14ac:dyDescent="0.2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</row>
    <row r="66" spans="1:19" ht="15" hidden="1" customHeight="1" x14ac:dyDescent="0.25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</row>
    <row r="67" spans="1:19" ht="3" hidden="1" customHeight="1" x14ac:dyDescent="0.25">
      <c r="B67" s="90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С.А.,Михин Д.В,Панченко С.В."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30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23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33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35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3" t="s">
        <v>58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86" t="s">
        <v>49</v>
      </c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customHeight="1" x14ac:dyDescent="0.25">
      <c r="A7" s="43" t="s">
        <v>0</v>
      </c>
      <c r="B7" s="68" t="s">
        <v>59</v>
      </c>
      <c r="C7" s="144" t="s">
        <v>57</v>
      </c>
      <c r="D7" s="120"/>
      <c r="E7" s="126" t="s">
        <v>37</v>
      </c>
      <c r="F7" s="206"/>
      <c r="G7" s="211"/>
      <c r="H7" s="211"/>
      <c r="I7" s="207" t="s">
        <v>51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Смирнов В.В.</v>
      </c>
      <c r="C8" s="209"/>
      <c r="D8" s="19"/>
      <c r="E8" s="127" t="s">
        <v>4</v>
      </c>
      <c r="F8" s="210"/>
      <c r="G8" s="212"/>
      <c r="H8" s="212"/>
      <c r="I8" s="191" t="str">
        <f>'Диагностика КГ'!I8:J8</f>
        <v>Мешалкина И.В.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24936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Берина Е.В.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ОИМ</v>
      </c>
      <c r="C10" s="226"/>
      <c r="D10" s="19"/>
      <c r="E10" s="19"/>
      <c r="F10" s="19"/>
      <c r="G10" s="127" t="s">
        <v>6</v>
      </c>
      <c r="H10" s="128"/>
      <c r="I10" s="191" t="str">
        <f>'Диагностика КГ'!I10:J10</f>
        <v>Галамага Н.Е.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69">
        <f>ОТДЕЛЕНИЕ</f>
        <v>7438</v>
      </c>
      <c r="C11" s="69">
        <v>35</v>
      </c>
      <c r="D11" s="22"/>
      <c r="E11" s="20"/>
      <c r="F11" s="20"/>
      <c r="G11" s="127" t="s">
        <v>7</v>
      </c>
      <c r="H11" s="128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58" t="s">
        <v>8</v>
      </c>
      <c r="B13" s="147"/>
      <c r="C13" s="230" t="str">
        <f>'Диагностика КГ'!B13:C13</f>
        <v>Sol. lidocaini 2%</v>
      </c>
      <c r="D13" s="231"/>
      <c r="E13" s="83" t="str">
        <f>'Диагностика КГ'!E13</f>
        <v>1 ml</v>
      </c>
      <c r="F13" s="150" t="s">
        <v>9</v>
      </c>
      <c r="G13" s="151"/>
      <c r="H13" s="151"/>
      <c r="I13" s="232" t="s">
        <v>50</v>
      </c>
      <c r="J13" s="233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58" t="s">
        <v>24</v>
      </c>
      <c r="B14" s="146"/>
      <c r="C14" s="159"/>
      <c r="D14" s="47" t="s">
        <v>31</v>
      </c>
      <c r="E14" s="176" t="s">
        <v>26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34</v>
      </c>
      <c r="C15" s="180"/>
      <c r="D15" s="180"/>
      <c r="E15" s="183"/>
      <c r="F15" s="179" t="s">
        <v>27</v>
      </c>
      <c r="G15" s="183"/>
      <c r="H15" s="179" t="s">
        <v>39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84" t="s">
        <v>61</v>
      </c>
      <c r="F17" s="59"/>
      <c r="G17" s="29"/>
      <c r="H17" s="85"/>
      <c r="I17" s="73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52</v>
      </c>
      <c r="C20" s="194"/>
      <c r="D20" s="70" t="s">
        <v>54</v>
      </c>
      <c r="E20" s="113" t="s">
        <v>25</v>
      </c>
      <c r="F20" s="113"/>
      <c r="G20" s="93">
        <v>0.84583333333333333</v>
      </c>
      <c r="H20" s="113" t="s">
        <v>48</v>
      </c>
      <c r="I20" s="113"/>
      <c r="J20" s="12">
        <v>1596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1" t="s">
        <v>44</v>
      </c>
      <c r="B21" s="82"/>
      <c r="C21" s="174"/>
      <c r="D21" s="175"/>
      <c r="E21" s="227" t="s">
        <v>45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62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29</v>
      </c>
      <c r="B48" s="216"/>
      <c r="C48" s="74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60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47</v>
      </c>
      <c r="B54" s="214"/>
      <c r="C54" s="214"/>
      <c r="D54" s="75"/>
      <c r="E54" s="75"/>
      <c r="F54" s="75"/>
      <c r="G54" s="146" t="s">
        <v>21</v>
      </c>
      <c r="H54" s="14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C7:D7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2021-05-11T09:19:30Z</cp:lastPrinted>
  <dcterms:created xsi:type="dcterms:W3CDTF">2006-09-16T00:00:00Z</dcterms:created>
  <dcterms:modified xsi:type="dcterms:W3CDTF">2021-05-11T09:20:54Z</dcterms:modified>
  <cp:category>Рентгенэндоваскулярные хирурги</cp:category>
</cp:coreProperties>
</file>