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6\29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9" i="2" l="1"/>
  <c r="B8" i="2"/>
  <c r="B7" i="2" l="1"/>
  <c r="G8" i="2" l="1"/>
  <c r="I8" i="2"/>
  <c r="I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<sst xmlns="http://schemas.openxmlformats.org/spreadsheetml/2006/main" count="100" uniqueCount="74">
  <si>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</si>
  <si>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</si>
  <si>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</si>
  <si>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</si>
  <si>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</si>
  <si>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</si>
  <si>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</si>
  <si>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</si>
  <si>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</si>
  <si>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</si>
  <si>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</si>
  <si>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</si>
  <si>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</si>
  <si>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</si>
  <si>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</si>
  <si>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</si>
  <si>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</si>
  <si>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</si>
  <si>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</si>
  <si>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</si>
  <si>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</si>
  <si>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</si>
  <si>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</si>
  <si>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</si>
  <si>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</si>
  <si>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</si>
  <si>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</si>
  <si>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</si>
  <si>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</si>
  <si>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</si>
  <si>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</si>
  <si>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</si>
  <si>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</si>
  <si>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</si>
  <si>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</si>
  <si>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</si>
  <si>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</si>
  <si>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</si>
  <si>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</si>
  <si>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</si>
  <si>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</si>
  <si>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</si>
  <si>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</si>
  <si>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</si>
  <si>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</si>
  <si>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</si>
  <si>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</si>
  <si>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</si>
  <si>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</si>
  <si>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Доза mGy/cGy*cm2</t>
  </si>
  <si>
    <t>a. dist/radialis.</t>
  </si>
  <si>
    <t>Интродъюссер извлечён</t>
  </si>
  <si>
    <t>1 ml</t>
  </si>
  <si>
    <t>a.radialis.</t>
  </si>
  <si>
    <t>Ultravist  370</t>
  </si>
  <si>
    <t>5 F.</t>
  </si>
  <si>
    <t>Доза mGy</t>
  </si>
  <si>
    <t>Щербаков А.С.</t>
  </si>
  <si>
    <t>100 ml</t>
  </si>
  <si>
    <t>Александрова И.А.</t>
  </si>
  <si>
    <t>проходим, контуры ровные</t>
  </si>
  <si>
    <t xml:space="preserve">  </t>
  </si>
  <si>
    <t>Берина Е.В.</t>
  </si>
  <si>
    <t>Гомжина Ю.В.</t>
  </si>
  <si>
    <t>Баллонная ангиопластика со стентированием коронарной артерии ПНА (1DES)_</t>
  </si>
  <si>
    <t>начало 14:00</t>
  </si>
  <si>
    <t>Смирнова Л.П.</t>
  </si>
  <si>
    <t>ОКС БПST</t>
  </si>
  <si>
    <t>EBU 3.5</t>
  </si>
  <si>
    <t>правый</t>
  </si>
  <si>
    <t>Реваскуляризация в бассейне ПНА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</si>
  <si>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субокклюзирующий стеноз проксимального сегмента, стеноз 90% среднего сегмента.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Антеградный кровоток TIMI II.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50%,  TIMI III. 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50%, на границе проксимального и среднего сегмента стеноз 90%. Антеградный кровоток TIMI III.                                      </t>
    </r>
    <r>
      <rPr>
        <i/>
        <sz val="11"/>
        <color theme="1"/>
        <rFont val="Stencil"/>
        <family val="5"/>
      </rPr>
      <t xml:space="preserve">                  </t>
    </r>
    <r>
      <rPr>
        <i/>
        <sz val="10"/>
        <color theme="1"/>
        <rFont val="Stencil"/>
        <family val="5"/>
      </rPr>
      <t xml:space="preserve"> </t>
    </r>
  </si>
  <si>
    <r>
      <t>1)Контроль места пункции. Повязка на 6ч.  2).</t>
    </r>
    <r>
      <rPr>
        <i/>
        <sz val="12"/>
        <color theme="1"/>
        <rFont val="Times New Roman"/>
        <family val="1"/>
        <charset val="204"/>
      </rPr>
      <t xml:space="preserve"> При не обходимости стентирование ПКА в плановом порядке.</t>
    </r>
  </si>
  <si>
    <r>
      <t xml:space="preserve">Устье ствола ЛКА катетеризировано проводниковым катетером Launcher EBU  3.5 6Fr. Коронарный проводник intuition проведён в дистальный сегмент ПНА. Выполнена предилатация  БК Euphora 2.5-15 мм.  В зону проксимального сегмента с полным покрытием стенозов среднего сегмента   позиционирован       и имплантирован       стент    DES Resolute Integrity 3,5-38 mm, давлением 12 атм. Постдилатация стента БК NC Euphora 4.0-15 мм, давленим 14 и 18 атм.    На контрольных ангиограмах стент раскрыт полностью, краевых диссекций, тромбоза, дистальной эмболии нет. Ангиографический результат удовлетворительный, кровоток по ПНА восстановлен, TIMI III. Пациентка в стабильном состоянии переводится в БИТ для дальнейшего наблюдения и лечения.     </t>
    </r>
    <r>
      <rPr>
        <i/>
        <sz val="11"/>
        <color theme="1"/>
        <rFont val="Berlin Sans FB"/>
        <family val="2"/>
      </rPr>
      <t xml:space="preserve">                              </t>
    </r>
    <r>
      <rPr>
        <sz val="11"/>
        <color theme="1"/>
        <rFont val="Berlin Sans FB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</si>
</sst>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sz val="11"/>
      <color theme="1"/>
      <name val="Berlin Sans FB"/>
      <family val="2"/>
    </font>
    <font>
      <i/>
      <sz val="11"/>
      <color theme="1"/>
      <name val="Stencil"/>
      <family val="5"/>
    </font>
    <font>
      <i/>
      <sz val="10"/>
      <color theme="1"/>
      <name val="Stencil"/>
      <family val="5"/>
    </font>
    <font>
      <i/>
      <sz val="11"/>
      <color theme="1"/>
      <name val="Berlin Sans FB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3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5" xfId="0" applyFont="1" applyFill="1" applyBorder="1"/>
    <xf numFmtId="0" fontId="17" fillId="0" borderId="7" xfId="0" applyFont="1" applyFill="1" applyBorder="1"/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49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0" fillId="3" borderId="0" xfId="0" applyFill="1" applyAlignment="1"/>
    <xf numFmtId="0" fontId="51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6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0" fillId="0" borderId="9" xfId="0" applyFont="1" applyFill="1" applyBorder="1" applyAlignment="1"/>
    <xf numFmtId="0" fontId="16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1" fillId="3" borderId="0" xfId="0" applyFont="1" applyFill="1" applyAlignme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69850</xdr:colOff>
      <xdr:row>34</xdr:row>
      <xdr:rowOff>171450</xdr:rowOff>
    </xdr:from>
    <xdr:to>
      <xdr:col>4</xdr:col>
      <xdr:colOff>31750</xdr:colOff>
      <xdr:row>46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69850" y="7010400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6" t="s">
        <v>31</v>
      </c>
      <c r="C1" s="127"/>
      <c r="D1" s="127"/>
      <c r="E1" s="127"/>
      <c r="F1" s="127"/>
      <c r="G1" s="127"/>
      <c r="H1" s="127"/>
      <c r="I1" s="127"/>
      <c r="J1" s="13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4"/>
      <c r="B2" s="15"/>
      <c r="C2" s="129" t="s">
        <v>22</v>
      </c>
      <c r="D2" s="130"/>
      <c r="E2" s="130"/>
      <c r="F2" s="130"/>
      <c r="G2" s="130"/>
      <c r="H2" s="130"/>
      <c r="I2" s="15"/>
      <c r="J2" s="16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4"/>
      <c r="B3" s="141" t="s">
        <v>34</v>
      </c>
      <c r="C3" s="142"/>
      <c r="D3" s="142"/>
      <c r="E3" s="142"/>
      <c r="F3" s="142"/>
      <c r="G3" s="142"/>
      <c r="H3" s="142"/>
      <c r="I3" s="142"/>
      <c r="J3" s="16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4"/>
      <c r="B4" s="131" t="s">
        <v>36</v>
      </c>
      <c r="C4" s="131"/>
      <c r="D4" s="131"/>
      <c r="E4" s="131"/>
      <c r="F4" s="131"/>
      <c r="G4" s="131"/>
      <c r="H4" s="131"/>
      <c r="I4" s="131"/>
      <c r="J4" s="16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4"/>
      <c r="B5" s="143" t="s">
        <v>30</v>
      </c>
      <c r="C5" s="144"/>
      <c r="D5" s="144"/>
      <c r="E5" s="144"/>
      <c r="F5" s="144"/>
      <c r="G5" s="144"/>
      <c r="H5" s="144"/>
      <c r="I5" s="144"/>
      <c r="J5" s="16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2" t="s">
        <v>0</v>
      </c>
      <c r="B7" s="2">
        <v>44376</v>
      </c>
      <c r="C7" s="78" t="s">
        <v>65</v>
      </c>
      <c r="D7" s="18"/>
      <c r="E7" s="132" t="s">
        <v>38</v>
      </c>
      <c r="F7" s="132"/>
      <c r="G7" s="125"/>
      <c r="H7" s="125"/>
      <c r="I7" s="115" t="s">
        <v>57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3" t="s">
        <v>3</v>
      </c>
      <c r="B8" s="135" t="s">
        <v>66</v>
      </c>
      <c r="C8" s="136"/>
      <c r="D8" s="18"/>
      <c r="E8" s="123" t="s">
        <v>4</v>
      </c>
      <c r="F8" s="124"/>
      <c r="G8" s="125" t="s">
        <v>37</v>
      </c>
      <c r="H8" s="125"/>
      <c r="I8" s="117" t="s">
        <v>59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4" t="s">
        <v>1</v>
      </c>
      <c r="B9" s="121">
        <v>13969</v>
      </c>
      <c r="C9" s="122"/>
      <c r="D9" s="18"/>
      <c r="E9" s="18"/>
      <c r="F9" s="18"/>
      <c r="G9" s="123" t="s">
        <v>5</v>
      </c>
      <c r="H9" s="124"/>
      <c r="I9" s="117" t="s">
        <v>62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2" t="s">
        <v>2</v>
      </c>
      <c r="B10" s="119" t="s">
        <v>67</v>
      </c>
      <c r="C10" s="120"/>
      <c r="D10" s="18"/>
      <c r="E10" s="18"/>
      <c r="F10" s="18"/>
      <c r="G10" s="123" t="s">
        <v>33</v>
      </c>
      <c r="H10" s="124"/>
      <c r="I10" s="117" t="s">
        <v>63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2" t="s">
        <v>21</v>
      </c>
      <c r="B11" s="77">
        <v>10200</v>
      </c>
      <c r="C11" s="79">
        <v>35</v>
      </c>
      <c r="D11" s="21"/>
      <c r="E11" s="19"/>
      <c r="F11" s="19"/>
      <c r="G11" s="123" t="s">
        <v>7</v>
      </c>
      <c r="H11" s="124"/>
      <c r="I11" s="117" t="s">
        <v>46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45</v>
      </c>
      <c r="D13" s="140"/>
      <c r="E13" s="45" t="s">
        <v>52</v>
      </c>
      <c r="F13" s="151" t="s">
        <v>9</v>
      </c>
      <c r="G13" s="152"/>
      <c r="H13" s="152"/>
      <c r="I13" s="149" t="s">
        <v>50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23</v>
      </c>
      <c r="B14" s="148"/>
      <c r="C14" s="159"/>
      <c r="D14" s="46" t="s">
        <v>55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0"/>
      <c r="H18" s="87" t="s">
        <v>42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39</v>
      </c>
      <c r="C19" s="154"/>
      <c r="D19" s="154"/>
      <c r="E19" s="155"/>
      <c r="F19" s="153" t="s">
        <v>41</v>
      </c>
      <c r="G19" s="156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1"/>
      <c r="I20" s="112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3" t="s">
        <v>44</v>
      </c>
      <c r="I21" s="114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0"/>
      <c r="D22" s="30"/>
      <c r="E22" s="30"/>
      <c r="F22" s="30"/>
      <c r="G22" s="30"/>
      <c r="H22" s="18"/>
      <c r="I22" s="30"/>
      <c r="J22" s="31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2"/>
      <c r="D23" s="23"/>
      <c r="E23" s="23"/>
      <c r="F23" s="23"/>
      <c r="G23" s="23"/>
      <c r="H23" s="23"/>
      <c r="I23" s="23"/>
      <c r="J23" s="2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7" t="s">
        <v>16</v>
      </c>
      <c r="B24" s="133" t="s">
        <v>54</v>
      </c>
      <c r="C24" s="134"/>
      <c r="D24" s="10" t="s">
        <v>58</v>
      </c>
      <c r="E24" s="128" t="s">
        <v>24</v>
      </c>
      <c r="F24" s="128"/>
      <c r="G24" s="11"/>
      <c r="H24" s="128" t="s">
        <v>56</v>
      </c>
      <c r="I24" s="128"/>
      <c r="J24" s="82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18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2"/>
      <c r="B26" s="18"/>
      <c r="C26" s="18"/>
      <c r="D26" s="18"/>
      <c r="E26" s="161" t="s">
        <v>19</v>
      </c>
      <c r="F26" s="161"/>
      <c r="G26" s="161"/>
      <c r="H26" s="162" t="s">
        <v>69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2"/>
      <c r="B27" s="18"/>
      <c r="C27" s="18"/>
      <c r="D27" s="18"/>
      <c r="E27" s="165" t="s">
        <v>48</v>
      </c>
      <c r="F27" s="166"/>
      <c r="G27" s="167" t="s">
        <v>60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2"/>
      <c r="B28" s="18"/>
      <c r="C28" s="18"/>
      <c r="D28" s="18"/>
      <c r="E28" s="105" t="s">
        <v>71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2"/>
      <c r="B29" s="18"/>
      <c r="C29" s="18"/>
      <c r="D29" s="18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2"/>
      <c r="B30" s="18"/>
      <c r="C30" s="18"/>
      <c r="D30" s="18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2"/>
      <c r="B31" s="18"/>
      <c r="C31" s="18"/>
      <c r="D31" s="18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2"/>
      <c r="B32" s="18"/>
      <c r="C32" s="18"/>
      <c r="D32" s="18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2"/>
      <c r="B33" s="18"/>
      <c r="C33" s="18"/>
      <c r="D33" s="18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2"/>
      <c r="B34" s="18"/>
      <c r="C34" s="18"/>
      <c r="D34" s="18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2"/>
      <c r="B35" s="18"/>
      <c r="C35" s="18"/>
      <c r="D35" s="18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2"/>
      <c r="B36" s="18"/>
      <c r="C36" s="18"/>
      <c r="D36" s="18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3" t="s">
        <v>12</v>
      </c>
      <c r="B37" s="34"/>
      <c r="C37" s="34"/>
      <c r="D37" s="34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5"/>
      <c r="B38" s="34"/>
      <c r="C38" s="34"/>
      <c r="D38" s="34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6" t="s">
        <v>17</v>
      </c>
      <c r="B39" s="37"/>
      <c r="C39" s="37"/>
      <c r="D39" s="37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6"/>
      <c r="B40" s="37"/>
      <c r="C40" s="37"/>
      <c r="D40" s="37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6"/>
      <c r="B41" s="37"/>
      <c r="C41" s="37"/>
      <c r="D41" s="37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6"/>
      <c r="B42" s="37"/>
      <c r="C42" s="37"/>
      <c r="D42" s="37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6"/>
      <c r="B43" s="37"/>
      <c r="C43" s="37"/>
      <c r="D43" s="37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6"/>
      <c r="B44" s="37"/>
      <c r="C44" s="37"/>
      <c r="D44" s="37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6"/>
      <c r="B45" s="37"/>
      <c r="C45" s="37"/>
      <c r="D45" s="37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6"/>
      <c r="B46" s="37"/>
      <c r="C46" s="37"/>
      <c r="D46" s="37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27</v>
      </c>
      <c r="B47" s="96"/>
      <c r="C47" s="37"/>
      <c r="D47" s="37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70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51</v>
      </c>
      <c r="B54" s="147"/>
      <c r="C54" s="147"/>
      <c r="D54" s="93" t="s">
        <v>43</v>
      </c>
      <c r="E54" s="94"/>
      <c r="F54" s="38"/>
      <c r="G54" s="38"/>
      <c r="H54" s="148" t="s">
        <v>20</v>
      </c>
      <c r="I54" s="138"/>
      <c r="J54" s="39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А.С.,Медведева А.Ю"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М.В.,Баранова В.Б.,Билан Н.А.,Бричёва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О.В.,Зимин И.Н.,Мартынко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А.М.,Трунова А.С.,Стрельникова И.В.,Сугера И.Н.,Черткова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3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31</v>
      </c>
      <c r="B1" s="193"/>
      <c r="C1" s="193"/>
      <c r="D1" s="193"/>
      <c r="E1" s="193"/>
      <c r="F1" s="193"/>
      <c r="G1" s="193"/>
      <c r="H1" s="193"/>
      <c r="I1" s="193"/>
      <c r="J1" s="194"/>
      <c r="K1" s="228" t="s">
        <v>61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22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34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36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200" t="s">
        <v>64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44376</v>
      </c>
      <c r="C7" s="72">
        <v>0.61111111111111105</v>
      </c>
      <c r="D7" s="18"/>
      <c r="E7" s="132" t="s">
        <v>38</v>
      </c>
      <c r="F7" s="203"/>
      <c r="G7" s="208"/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8" t="str">
        <f>'Диагностика КГ'!B8:C8</f>
        <v>Смирнова Л.П.</v>
      </c>
      <c r="C8" s="206"/>
      <c r="D8" s="18"/>
      <c r="E8" s="123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Александрова И.А.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8">
        <f>'Диагностика КГ'!B9:C9</f>
        <v>13969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Берина Е.В.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2" t="str">
        <f>'Диагностика КГ'!B10:C10</f>
        <v>ОКС БПST</v>
      </c>
      <c r="C10" s="223"/>
      <c r="D10" s="18"/>
      <c r="E10" s="18"/>
      <c r="F10" s="18"/>
      <c r="G10" s="123" t="s">
        <v>6</v>
      </c>
      <c r="H10" s="124"/>
      <c r="I10" s="188" t="str">
        <f>'Диагностика КГ'!I10:J10</f>
        <v>Гомжина Ю.В.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21</v>
      </c>
      <c r="B11" s="69">
        <f>ОТДЕЛЕНИЕ</f>
        <v>10200</v>
      </c>
      <c r="C11" s="69">
        <f>'Диагностика КГ'!C11</f>
        <v>35</v>
      </c>
      <c r="D11" s="21"/>
      <c r="E11" s="19"/>
      <c r="F11" s="19"/>
      <c r="G11" s="123" t="s">
        <v>7</v>
      </c>
      <c r="H11" s="124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7" t="s">
        <v>8</v>
      </c>
      <c r="B13" s="138"/>
      <c r="C13" s="139" t="s">
        <v>47</v>
      </c>
      <c r="D13" s="140"/>
      <c r="E13" s="45" t="s">
        <v>52</v>
      </c>
      <c r="F13" s="151" t="s">
        <v>9</v>
      </c>
      <c r="G13" s="152"/>
      <c r="H13" s="152"/>
      <c r="I13" s="149" t="s">
        <v>53</v>
      </c>
      <c r="J13" s="150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7" t="s">
        <v>23</v>
      </c>
      <c r="B14" s="148"/>
      <c r="C14" s="159"/>
      <c r="D14" s="46" t="s">
        <v>32</v>
      </c>
      <c r="E14" s="174" t="s">
        <v>25</v>
      </c>
      <c r="F14" s="175"/>
      <c r="G14" s="175"/>
      <c r="H14" s="175"/>
      <c r="I14" s="175"/>
      <c r="J14" s="176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80" t="s">
        <v>35</v>
      </c>
      <c r="C15" s="178"/>
      <c r="D15" s="178"/>
      <c r="E15" s="181"/>
      <c r="F15" s="177" t="s">
        <v>26</v>
      </c>
      <c r="G15" s="181"/>
      <c r="H15" s="177" t="s">
        <v>40</v>
      </c>
      <c r="I15" s="178"/>
      <c r="J15" s="179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86" t="s">
        <v>68</v>
      </c>
      <c r="F17" s="58"/>
      <c r="G17" s="28"/>
      <c r="H17" s="85"/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70" t="s">
        <v>15</v>
      </c>
      <c r="B18" s="171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2"/>
      <c r="B19" s="173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0" t="s">
        <v>54</v>
      </c>
      <c r="C20" s="191"/>
      <c r="D20" s="70" t="s">
        <v>58</v>
      </c>
      <c r="E20" s="128" t="s">
        <v>24</v>
      </c>
      <c r="F20" s="128"/>
      <c r="G20" s="84">
        <v>0.32361111111111113</v>
      </c>
      <c r="H20" s="224" t="s">
        <v>49</v>
      </c>
      <c r="I20" s="128"/>
      <c r="J20" s="82">
        <v>476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5" t="s">
        <v>28</v>
      </c>
      <c r="F21" s="226"/>
      <c r="G21" s="226"/>
      <c r="H21" s="226"/>
      <c r="I21" s="226"/>
      <c r="J21" s="227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5" t="s">
        <v>73</v>
      </c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29</v>
      </c>
      <c r="B48" s="213"/>
      <c r="C48" s="74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72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51</v>
      </c>
      <c r="B54" s="211"/>
      <c r="C54" s="211"/>
      <c r="D54" s="75"/>
      <c r="E54" s="75"/>
      <c r="F54" s="75"/>
      <c r="G54" s="148" t="s">
        <v>20</v>
      </c>
      <c r="H54" s="138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2021-06-29T12:02:47Z</cp:lastPrinted>
  <dcterms:created xsi:type="dcterms:W3CDTF">2006-09-16T00:00:00Z</dcterms:created>
  <dcterms:modified xsi:type="dcterms:W3CDTF">2021-06-29T12:02:54Z</dcterms:modified>
  <cp:category>Рентгенэндоваскулярные хирурги</cp:category>
</cp:coreProperties>
</file>