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<sst xmlns="http://schemas.openxmlformats.org/spreadsheetml/2006/main" count="180" uniqueCount="136">
  <si>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</si>
  <si>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</si>
  <si>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</si>
  <si>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</si>
  <si>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</si>
  <si>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</si>
  <si>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</si>
  <si>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</si>
  <si>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</si>
  <si>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</si>
  <si>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</si>
  <si>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</si>
  <si>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</si>
  <si>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</si>
  <si>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</si>
  <si>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</si>
  <si>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</si>
  <si>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</si>
  <si>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</si>
  <si>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</si>
  <si>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</si>
  <si>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</si>
  <si>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</si>
  <si>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</si>
  <si>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</si>
  <si>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</si>
  <si>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</si>
  <si>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</si>
  <si>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</si>
  <si>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</si>
  <si>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</si>
  <si>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</si>
  <si>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</si>
  <si>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</si>
  <si>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</si>
  <si>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</si>
  <si>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</si>
  <si>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</si>
  <si>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</si>
  <si>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</si>
  <si>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</si>
  <si>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</si>
  <si>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</si>
  <si>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</si>
  <si>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</si>
  <si>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</si>
  <si>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</si>
  <si>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</si>
  <si>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</si>
  <si>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</si>
  <si>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</si>
  <si>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</si>
  <si>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</si>
  <si>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</si>
  <si>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</si>
  <si>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</si>
  <si>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</si>
  <si>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</si>
  <si>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</si>
  <si>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</si>
  <si>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</si>
  <si>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</si>
  <si>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</si>
  <si>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</si>
  <si>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</si>
  <si>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</si>
  <si>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</si>
  <si>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</si>
  <si>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</si>
  <si>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</si>
  <si>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</si>
  <si>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</si>
  <si>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</si>
  <si>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</si>
  <si>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</si>
  <si>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</si>
  <si>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</si>
  <si>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</si>
  <si>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</si>
  <si>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</si>
  <si>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</si>
  <si>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</si>
  <si>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</si>
  <si>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</si>
  <si>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</si>
  <si>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</si>
  <si>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</si>
  <si>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</si>
  <si>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</si>
  <si>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</si>
  <si>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</si>
  <si>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</si>
  <si>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</si>
  <si>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</si>
  <si>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</si>
  <si>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</si>
  <si>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</si>
  <si>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</si>
  <si>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</si>
  <si>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</si>
  <si>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</si>
  <si>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</si>
  <si>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</si>
  <si>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</si>
  <si>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</si>
  <si>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</si>
  <si>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</si>
  <si>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</si>
  <si>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</si>
  <si>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</si>
  <si>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</si>
  <si>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</si>
  <si>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</si>
  <si>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</si>
  <si>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</si>
  <si>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 xml:space="preserve">1) Повязка на 6ч. Контроль места пункции. </t>
  </si>
  <si>
    <t>Sol. lidocaini 2%</t>
  </si>
  <si>
    <t>1 ml</t>
  </si>
  <si>
    <t>a.radialis.</t>
  </si>
  <si>
    <t>Интродъюссер извлечён</t>
  </si>
  <si>
    <t>Мишина Е.А.</t>
  </si>
  <si>
    <t>Шевьёв В.А.</t>
  </si>
  <si>
    <t>Баллонная ангиопластитка со стентированием коронарной артерии - ПНА (2DES)</t>
  </si>
  <si>
    <t>начало 21:40</t>
  </si>
  <si>
    <t>окончание 23:10</t>
  </si>
  <si>
    <t>Лаферьев В.Н.</t>
  </si>
  <si>
    <t>ОКС ПST</t>
  </si>
  <si>
    <t>250 ml</t>
  </si>
  <si>
    <t>50 ml</t>
  </si>
  <si>
    <t>левый</t>
  </si>
  <si>
    <t>кальциноз, стеноз дист/3 30%.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</si>
  <si>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выраженный кальциноз проксимального сегмента.  Артерия крупная. Стеноз проксимального сегмента 55%, стеноз среднего сегмента 65%, стенозы дистального сегменат 70%.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</si>
  <si>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гипоплазирован со стенозами в проксимальном сегменте 50%, дистальном сегменте 70%. </t>
    </r>
  </si>
  <si>
    <t>Экстренная реваскуляризация ПНА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</si>
  <si>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выраженный кальциноз проксимального и среднего сегмента. Стеноз устья 50%, ниже устья тотальная окклюзия с градацией антеградного кровотока по ПНА и крупной ДВ TIMI 0. Стеноз среднего сегмента 70%. Стеноз устья и проксимальной трети  крупной ДВ 70%. </t>
    </r>
    <r>
      <rPr>
        <b/>
        <sz val="10"/>
        <color theme="1"/>
        <rFont val="Times New Roman"/>
        <family val="1"/>
        <charset val="204"/>
      </rPr>
      <t>ИМА:</t>
    </r>
    <r>
      <rPr>
        <sz val="10"/>
        <color theme="1"/>
        <rFont val="Times New Roman"/>
        <family val="1"/>
        <charset val="204"/>
      </rPr>
      <t xml:space="preserve"> фукциональная окклюзия на уровне проксимального сегмента (d дистального сегмента менее 1,5 мм).   </t>
    </r>
  </si>
  <si>
    <r>
      <t xml:space="preserve">Устье  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ПНА. Реканализация ПНА и ДВ выполнена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гемодинамического значимого стеноза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mm, </t>
    </r>
    <r>
      <rPr>
        <sz val="11"/>
        <color theme="1"/>
        <rFont val="Calibri"/>
        <family val="2"/>
        <charset val="204"/>
        <scheme val="minor"/>
      </rPr>
      <t>давлением  12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проксимального сегмента  с покрытием устья ПНА с оверлаппингом на предыдущий стент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3,5-26 mm</t>
    </r>
    <r>
      <rPr>
        <sz val="11"/>
        <color theme="1"/>
        <rFont val="Calibri"/>
        <family val="2"/>
        <charset val="204"/>
        <scheme val="minor"/>
      </rPr>
      <t xml:space="preserve">, давлением  11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контрольной ангиографии стенты раскрыты оптимально, устье ДВ скомпрометировано. Предприняты попытки заведения проводников</t>
    </r>
    <r>
      <rPr>
        <b/>
        <sz val="11"/>
        <color theme="1"/>
        <rFont val="Calibri"/>
        <family val="2"/>
        <charset val="204"/>
        <scheme val="minor"/>
      </rPr>
      <t xml:space="preserve"> Intuition и Grand Slam </t>
    </r>
    <r>
      <rPr>
        <sz val="11"/>
        <color theme="1"/>
        <rFont val="Calibri"/>
        <family val="2"/>
        <charset val="204"/>
        <scheme val="minor"/>
      </rPr>
      <t xml:space="preserve">в ДВ через ячейку стента. Попытки безуспешны.   Ангиографический результат субоптимальный, кровоток по ПНА восстановлен до TIMI II. Кровоток по ДВ не определяется.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</si>
</sst>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wrapText="1"/>
      <protection locked="0"/>
    </xf>
    <xf numFmtId="0" fontId="58" fillId="0" borderId="12" xfId="0" applyFont="1" applyFill="1" applyBorder="1" applyAlignment="1" applyProtection="1">
      <alignment horizontal="justify" wrapText="1"/>
      <protection locked="0"/>
    </xf>
    <xf numFmtId="0" fontId="58" fillId="0" borderId="13" xfId="0" applyFont="1" applyFill="1" applyBorder="1" applyAlignment="1" applyProtection="1">
      <alignment horizontal="justify" wrapText="1"/>
      <protection locked="0"/>
    </xf>
    <xf numFmtId="0" fontId="58" fillId="0" borderId="14" xfId="0" applyFont="1" applyFill="1" applyBorder="1" applyAlignment="1" applyProtection="1">
      <alignment horizontal="justify" wrapText="1"/>
      <protection locked="0"/>
    </xf>
    <xf numFmtId="0" fontId="58" fillId="0" borderId="0" xfId="0" applyFont="1" applyFill="1" applyBorder="1" applyAlignment="1" applyProtection="1">
      <alignment horizontal="justify" wrapText="1"/>
      <protection locked="0"/>
    </xf>
    <xf numFmtId="0" fontId="58" fillId="0" borderId="15" xfId="0" applyFont="1" applyFill="1" applyBorder="1" applyAlignment="1" applyProtection="1">
      <alignment horizontal="justify" wrapText="1"/>
      <protection locked="0"/>
    </xf>
    <xf numFmtId="0" fontId="58" fillId="0" borderId="26" xfId="0" applyFont="1" applyFill="1" applyBorder="1" applyAlignment="1" applyProtection="1">
      <alignment horizontal="justify" wrapText="1"/>
      <protection locked="0"/>
    </xf>
    <xf numFmtId="0" fontId="58" fillId="0" borderId="27" xfId="0" applyFont="1" applyFill="1" applyBorder="1" applyAlignment="1" applyProtection="1">
      <alignment horizontal="justify" wrapText="1"/>
      <protection locked="0"/>
    </xf>
    <xf numFmtId="0" fontId="58" fillId="0" borderId="28" xfId="0" applyFont="1" applyFill="1" applyBorder="1" applyAlignment="1" applyProtection="1">
      <alignment horizontal="justify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44468</v>
      </c>
      <c r="C7" s="78" t="s">
        <v>123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125</v>
      </c>
      <c r="C8" s="163"/>
      <c r="D8" s="19"/>
      <c r="E8" s="150" t="s">
        <v>4</v>
      </c>
      <c r="F8" s="151"/>
      <c r="G8" s="152"/>
      <c r="H8" s="152"/>
      <c r="I8" s="146" t="s">
        <v>69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17064</v>
      </c>
      <c r="C9" t="s">
        <v>86</v>
      </c>
      <c r="D9" s="87">
        <f>DATEDIF(B9,$B$7,"y")</f>
        <v>75</v>
      </c>
      <c r="E9" s="19"/>
      <c r="F9" s="19"/>
      <c r="G9" s="150" t="s">
        <v>5</v>
      </c>
      <c r="H9" s="151"/>
      <c r="I9" s="146" t="s">
        <v>121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126</v>
      </c>
      <c r="C10" s="149"/>
      <c r="D10" s="19"/>
      <c r="E10" s="19"/>
      <c r="F10" s="19"/>
      <c r="G10" s="150" t="s">
        <v>36</v>
      </c>
      <c r="H10" s="151"/>
      <c r="I10" s="146" t="s">
        <v>120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14880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116</v>
      </c>
      <c r="D13" s="167"/>
      <c r="E13" s="46" t="s">
        <v>117</v>
      </c>
      <c r="F13" s="180" t="s">
        <v>9</v>
      </c>
      <c r="G13" s="181"/>
      <c r="H13" s="181"/>
      <c r="I13" s="178" t="s">
        <v>118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128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129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130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134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131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132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133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119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D9" sqref="D9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122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>КАГ!B7:C7</f>
        <v>44468</v>
      </c>
      <c r="C7" s="71" t="s">
        <v>124</v>
      </c>
      <c r="D7" s="19"/>
      <c r="E7" s="159" t="s">
        <v>39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Лаферьев В.Н.</v>
      </c>
      <c r="C8" s="236"/>
      <c r="D8" s="19"/>
      <c r="E8" s="150" t="s">
        <v>4</v>
      </c>
      <c r="F8" s="237"/>
      <c r="G8" s="239"/>
      <c r="H8" s="239"/>
      <c r="I8" s="218" t="str">
        <f>КАГ!I8:J8</f>
        <v>Синицина И.В.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17064</v>
      </c>
      <c r="C9" t="s">
        <v>86</v>
      </c>
      <c r="D9" s="87">
        <f>КАГ!D9</f>
        <v>75</v>
      </c>
      <c r="E9" s="19"/>
      <c r="F9" s="41"/>
      <c r="G9" s="246" t="s">
        <v>5</v>
      </c>
      <c r="H9" s="247"/>
      <c r="I9" s="218" t="str">
        <f>КАГ!I9:J9</f>
        <v>Шевьёв В.А.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Мишина Е.А.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14880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2%</v>
      </c>
      <c r="D13" s="254"/>
      <c r="E13" s="84" t="str">
        <f>КАГ!E13</f>
        <v>1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47</v>
      </c>
      <c r="C15" s="208"/>
      <c r="D15" s="208"/>
      <c r="E15" s="211"/>
      <c r="F15" s="207" t="s">
        <v>28</v>
      </c>
      <c r="G15" s="211"/>
      <c r="H15" s="207" t="s">
        <v>41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87</v>
      </c>
      <c r="C20" s="221"/>
      <c r="D20" s="69" t="s">
        <v>127</v>
      </c>
      <c r="E20" s="155" t="s">
        <v>26</v>
      </c>
      <c r="F20" s="155"/>
      <c r="G20" s="95">
        <v>0.99861111111111101</v>
      </c>
      <c r="H20" s="155" t="s">
        <v>29</v>
      </c>
      <c r="I20" s="155"/>
      <c r="J20" s="12">
        <v>1372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46</v>
      </c>
      <c r="B21" s="83"/>
      <c r="C21" s="257">
        <v>0.9145833333333333</v>
      </c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135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115</v>
      </c>
      <c r="B49" s="125"/>
      <c r="C49" s="125"/>
      <c r="D49" s="125"/>
      <c r="E49" s="125"/>
      <c r="F49" s="125"/>
      <c r="G49" s="125"/>
      <c r="H49" s="125"/>
      <c r="I49" s="125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119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2021-09-29T21:16:06Z</dcterms:modified>
  <cp:category>Рентгенэндоваскулярные хирурги</cp:category>
</cp:coreProperties>
</file>