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02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<sst xmlns="http://schemas.openxmlformats.org/spreadsheetml/2006/main" count="180" uniqueCount="136">
  <si>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</si>
  <si>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</si>
  <si>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</si>
  <si>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</si>
  <si>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</si>
  <si>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</si>
  <si>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</si>
  <si>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</si>
  <si>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</si>
  <si>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</si>
  <si>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</si>
  <si>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</si>
  <si>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</si>
  <si>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</si>
  <si>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</si>
  <si>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</si>
  <si>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</si>
  <si>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</si>
  <si>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</si>
  <si>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</si>
  <si>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</si>
  <si>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</si>
  <si>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</si>
  <si>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</si>
  <si>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</si>
  <si>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</si>
  <si>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</si>
  <si>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</si>
  <si>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</si>
  <si>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</si>
  <si>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</si>
  <si>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</si>
  <si>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</si>
  <si>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</si>
  <si>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</si>
  <si>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</si>
  <si>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</si>
  <si>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</si>
  <si>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</si>
  <si>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</si>
  <si>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</si>
  <si>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</si>
  <si>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</si>
  <si>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</si>
  <si>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</si>
  <si>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</si>
  <si>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</si>
  <si>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</si>
  <si>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</si>
  <si>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</si>
  <si>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</si>
  <si>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</si>
  <si>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</si>
  <si>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</si>
  <si>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</si>
  <si>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</si>
  <si>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</si>
  <si>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</si>
  <si>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</si>
  <si>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</si>
  <si>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</si>
  <si>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</si>
  <si>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</si>
  <si>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</si>
  <si>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</si>
  <si>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</si>
  <si>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</si>
  <si>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</si>
  <si>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</si>
  <si>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</si>
  <si>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</si>
  <si>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</si>
  <si>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</si>
  <si>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</si>
  <si>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</si>
  <si>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</si>
  <si>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</si>
  <si>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</si>
  <si>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</si>
  <si>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</si>
  <si>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</si>
  <si>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</si>
  <si>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</si>
  <si>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</si>
  <si>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</si>
  <si>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</si>
  <si>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</si>
  <si>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</si>
  <si>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</si>
  <si>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</si>
  <si>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</si>
  <si>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</si>
  <si>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</si>
  <si>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</si>
  <si>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</si>
  <si>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</si>
  <si>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</si>
  <si>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</si>
  <si>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</si>
  <si>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</si>
  <si>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</si>
  <si>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</si>
  <si>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</si>
  <si>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</si>
  <si>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</si>
  <si>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</si>
  <si>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</si>
  <si>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</si>
  <si>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</si>
  <si>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</si>
  <si>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</si>
  <si>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</si>
  <si>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</si>
  <si>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</si>
  <si>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</si>
  <si>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Sol. lidocaini 2%</t>
  </si>
  <si>
    <t>1 ml</t>
  </si>
  <si>
    <t>a.radialis.</t>
  </si>
  <si>
    <t>Интродъюссер извлечён</t>
  </si>
  <si>
    <t>Мишина Е.А.</t>
  </si>
  <si>
    <t>250 ml</t>
  </si>
  <si>
    <t>50 ml</t>
  </si>
  <si>
    <t>левый</t>
  </si>
  <si>
    <t>начало 23:20</t>
  </si>
  <si>
    <t>окончание 00:40</t>
  </si>
  <si>
    <t>Баллонная ангиопластитка со стентированием коронарной артерии - ОА (2DES)</t>
  </si>
  <si>
    <t>Подморин И.Р.</t>
  </si>
  <si>
    <t>ОКС БПST</t>
  </si>
  <si>
    <t>Чесноков С.Л.</t>
  </si>
  <si>
    <t>проходим, контуры ровные.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</si>
  <si>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кальциноз проксимального сегмента, пролонгированный стеноз проксимального сегмента 40%, стеноз среднего сегмента 70%. Стеноз устья крупной ДВ 90%. 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</si>
  <si>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гипоплазирован со стенозами в проксимальном сегменте 90%. Антеградный кровоток TIMI III. </t>
    </r>
  </si>
  <si>
    <t>Экстренная реваскуляризация ОА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</si>
  <si>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субокклюзирующий стеноз проксимального сегмента, диффузный стеноз среднего сегмента  40% и стенозы проксимальной трети ВТК 40%. Антеградный кровоток TIMI II. </t>
    </r>
  </si>
  <si>
    <t>1) Повязка на руке 6ч. 2) При доказательной ишемии на фоне ОМТ технически выполнимо стентирования ПНА.</t>
  </si>
  <si>
    <r>
      <t xml:space="preserve">Устье  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EBU 3.5 6F</t>
    </r>
    <r>
      <rPr>
        <sz val="10"/>
        <color theme="1"/>
        <rFont val="Calibri"/>
        <family val="2"/>
        <charset val="204"/>
        <scheme val="minor"/>
      </rPr>
      <t>r.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</t>
    </r>
    <r>
      <rPr>
        <sz val="10"/>
        <color theme="1"/>
        <rFont val="Calibri"/>
        <family val="2"/>
        <charset val="204"/>
        <scheme val="minor"/>
      </rPr>
      <t xml:space="preserve">проведён в дистальный сегмент ПНА. Выполнена ангиопластика проксимального сегмента ОА </t>
    </r>
    <r>
      <rPr>
        <b/>
        <sz val="10"/>
        <color theme="1"/>
        <rFont val="Calibri"/>
        <family val="2"/>
        <charset val="204"/>
        <scheme val="minor"/>
      </rPr>
      <t>БК Sprinter Legend 2.5-15</t>
    </r>
    <r>
      <rPr>
        <sz val="10"/>
        <color theme="1"/>
        <rFont val="Calibri"/>
        <family val="2"/>
        <charset val="204"/>
        <scheme val="minor"/>
      </rPr>
      <t xml:space="preserve">, давлением 12 атм.  В зону остаточного значимого стеноза проксимаьного  сегмента ОА имплантирован 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3,5-18 mm, </t>
    </r>
    <r>
      <rPr>
        <sz val="10"/>
        <color theme="1"/>
        <rFont val="Calibri"/>
        <family val="2"/>
        <charset val="204"/>
        <scheme val="minor"/>
      </rPr>
      <t>давлением  9 атм</t>
    </r>
    <r>
      <rPr>
        <b/>
        <sz val="10"/>
        <color theme="1"/>
        <rFont val="Calibri"/>
        <family val="2"/>
        <charset val="204"/>
        <scheme val="minor"/>
      </rPr>
      <t>.</t>
    </r>
    <r>
      <rPr>
        <sz val="10"/>
        <color theme="1"/>
        <rFont val="Calibri"/>
        <family val="2"/>
        <charset val="204"/>
        <scheme val="minor"/>
      </rPr>
      <t xml:space="preserve"> На контрольной съёмке в зоне проксимальной кромки стента определяется устьевая линейная диссекция. Принято решение закрыть зуну диссекции. С покрытием устья и дессекции с выходом в просвет ствола ЛКА на 0,5-1 мм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3,0-9 mm</t>
    </r>
    <r>
      <rPr>
        <sz val="10"/>
        <color theme="1"/>
        <rFont val="Calibri"/>
        <family val="2"/>
        <charset val="204"/>
        <scheme val="minor"/>
      </rPr>
      <t xml:space="preserve">, давлением  14 атм. с последующей постдилатацией стента </t>
    </r>
    <r>
      <rPr>
        <b/>
        <sz val="10"/>
        <color theme="1"/>
        <rFont val="Calibri"/>
        <family val="2"/>
        <charset val="204"/>
        <scheme val="minor"/>
      </rPr>
      <t>БК Euphora 3.75-10</t>
    </r>
    <r>
      <rPr>
        <sz val="10"/>
        <color theme="1"/>
        <rFont val="Calibri"/>
        <family val="2"/>
        <charset val="204"/>
        <scheme val="minor"/>
      </rPr>
      <t xml:space="preserve">, давлением 9 атм. и завершающей kissing баллонной дилатацией в зоне ствол ЛКА-ПНА-ОА БК Sprinter Legend 2.5-15 и баллоном от стента 3.0-9 на 9 атм.  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На контрольной ангиографии стенты в ОА раскрыты оптимально, устье ПНА нескомпрометировано, зона диссекции устья ОА закрыта, ствол ЛКА и ПНА проходима без признаков диссекции.  Ангиографический результат оптимальный, кровоток по ОА восстановлен до TIMI III, кровоток по ПНА -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</si>
</sst>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1" fillId="5" borderId="0" applyNumberFormat="0" applyBorder="0" applyAlignment="0" applyProtection="0"/>
    <xf numFmtId="0" fontId="53" fillId="0" borderId="0"/>
    <xf numFmtId="0" fontId="51" fillId="6" borderId="0" applyNumberFormat="0" applyBorder="0" applyAlignment="0" applyProtection="0"/>
    <xf numFmtId="0" fontId="1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0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1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5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5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7" borderId="11" xfId="5" applyFont="1" applyBorder="1" applyAlignment="1"/>
    <xf numFmtId="0" fontId="18" fillId="7" borderId="12" xfId="5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7" borderId="26" xfId="5" applyFont="1" applyBorder="1" applyAlignment="1"/>
    <xf numFmtId="0" fontId="18" fillId="7" borderId="27" xfId="5" applyFont="1" applyBorder="1" applyAlignment="1"/>
    <xf numFmtId="0" fontId="37" fillId="0" borderId="27" xfId="0" applyFont="1" applyFill="1" applyBorder="1" applyAlignment="1" applyProtection="1">
      <protection locked="0"/>
    </xf>
    <xf numFmtId="0" fontId="7" fillId="0" borderId="27" xfId="0" applyFont="1" applyFill="1" applyBorder="1" applyAlignment="1" applyProtection="1">
      <protection locked="0"/>
    </xf>
    <xf numFmtId="0" fontId="7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1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7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57" fillId="0" borderId="11" xfId="0" applyFont="1" applyFill="1" applyBorder="1" applyAlignment="1" applyProtection="1">
      <alignment horizontal="justify" wrapText="1"/>
      <protection locked="0"/>
    </xf>
    <xf numFmtId="0" fontId="56" fillId="0" borderId="12" xfId="0" applyFont="1" applyFill="1" applyBorder="1" applyAlignment="1" applyProtection="1">
      <alignment horizontal="justify" wrapText="1"/>
      <protection locked="0"/>
    </xf>
    <xf numFmtId="0" fontId="56" fillId="0" borderId="13" xfId="0" applyFont="1" applyFill="1" applyBorder="1" applyAlignment="1" applyProtection="1">
      <alignment horizontal="justify" wrapText="1"/>
      <protection locked="0"/>
    </xf>
    <xf numFmtId="0" fontId="56" fillId="0" borderId="14" xfId="0" applyFont="1" applyFill="1" applyBorder="1" applyAlignment="1" applyProtection="1">
      <alignment horizontal="justify" wrapText="1"/>
      <protection locked="0"/>
    </xf>
    <xf numFmtId="0" fontId="56" fillId="0" borderId="0" xfId="0" applyFont="1" applyFill="1" applyBorder="1" applyAlignment="1" applyProtection="1">
      <alignment horizontal="justify" wrapText="1"/>
      <protection locked="0"/>
    </xf>
    <xf numFmtId="0" fontId="56" fillId="0" borderId="15" xfId="0" applyFont="1" applyFill="1" applyBorder="1" applyAlignment="1" applyProtection="1">
      <alignment horizontal="justify" wrapText="1"/>
      <protection locked="0"/>
    </xf>
    <xf numFmtId="0" fontId="56" fillId="0" borderId="26" xfId="0" applyFont="1" applyFill="1" applyBorder="1" applyAlignment="1" applyProtection="1">
      <alignment horizontal="justify" wrapText="1"/>
      <protection locked="0"/>
    </xf>
    <xf numFmtId="0" fontId="56" fillId="0" borderId="27" xfId="0" applyFont="1" applyFill="1" applyBorder="1" applyAlignment="1" applyProtection="1">
      <alignment horizontal="justify" wrapText="1"/>
      <protection locked="0"/>
    </xf>
    <xf numFmtId="0" fontId="56" fillId="0" borderId="28" xfId="0" applyFont="1" applyFill="1" applyBorder="1" applyAlignment="1" applyProtection="1">
      <alignment horizontal="justify"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5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v>44471</v>
      </c>
      <c r="C7" s="78" t="s">
        <v>123</v>
      </c>
      <c r="D7" s="19"/>
      <c r="E7" s="148" t="s">
        <v>39</v>
      </c>
      <c r="F7" s="148"/>
      <c r="G7" s="157"/>
      <c r="H7" s="157"/>
      <c r="I7" s="162" t="s">
        <v>48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126</v>
      </c>
      <c r="C8" s="154"/>
      <c r="D8" s="19"/>
      <c r="E8" s="149" t="s">
        <v>4</v>
      </c>
      <c r="F8" s="150"/>
      <c r="G8" s="166"/>
      <c r="H8" s="166"/>
      <c r="I8" s="146" t="s">
        <v>71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24762</v>
      </c>
      <c r="C9" t="s">
        <v>86</v>
      </c>
      <c r="D9" s="87">
        <f>DATEDIF(B9,$B$7,"y")</f>
        <v>53</v>
      </c>
      <c r="E9" s="19"/>
      <c r="F9" s="19"/>
      <c r="G9" s="149" t="s">
        <v>5</v>
      </c>
      <c r="H9" s="150"/>
      <c r="I9" s="146" t="s">
        <v>128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127</v>
      </c>
      <c r="C10" s="165"/>
      <c r="D10" s="19"/>
      <c r="E10" s="19"/>
      <c r="F10" s="19"/>
      <c r="G10" s="149" t="s">
        <v>36</v>
      </c>
      <c r="H10" s="150"/>
      <c r="I10" s="146" t="s">
        <v>119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15060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115</v>
      </c>
      <c r="D13" s="156"/>
      <c r="E13" s="46" t="s">
        <v>116</v>
      </c>
      <c r="F13" s="115" t="s">
        <v>9</v>
      </c>
      <c r="G13" s="116"/>
      <c r="H13" s="116"/>
      <c r="I13" s="113" t="s">
        <v>117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121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122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129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130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4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4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4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4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4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4" t="s">
        <v>133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4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4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4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4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4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4" t="s">
        <v>131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4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4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4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4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4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5"/>
      <c r="F46" s="196"/>
      <c r="G46" s="196"/>
      <c r="H46" s="196"/>
      <c r="I46" s="196"/>
      <c r="J46" s="197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8"/>
      <c r="F47" s="199"/>
      <c r="G47" s="199"/>
      <c r="H47" s="199"/>
      <c r="I47" s="199"/>
      <c r="J47" s="200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132</v>
      </c>
      <c r="B48" s="185"/>
      <c r="C48" s="185"/>
      <c r="D48" s="185"/>
      <c r="E48" s="198"/>
      <c r="F48" s="199"/>
      <c r="G48" s="199"/>
      <c r="H48" s="199"/>
      <c r="I48" s="199"/>
      <c r="J48" s="200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8"/>
      <c r="F49" s="199"/>
      <c r="G49" s="199"/>
      <c r="H49" s="199"/>
      <c r="I49" s="199"/>
      <c r="J49" s="200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8"/>
      <c r="F50" s="199"/>
      <c r="G50" s="199"/>
      <c r="H50" s="199"/>
      <c r="I50" s="199"/>
      <c r="J50" s="200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1"/>
      <c r="F51" s="202"/>
      <c r="G51" s="202"/>
      <c r="H51" s="202"/>
      <c r="I51" s="202"/>
      <c r="J51" s="203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118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6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125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v>44472</v>
      </c>
      <c r="C7" s="71" t="s">
        <v>124</v>
      </c>
      <c r="D7" s="19"/>
      <c r="E7" s="148" t="s">
        <v>39</v>
      </c>
      <c r="F7" s="231"/>
      <c r="G7" s="236"/>
      <c r="H7" s="236"/>
      <c r="I7" s="232" t="str">
        <f>КАГ!I7:J7</f>
        <v>Щербаков А.С.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Подморин И.Р.</v>
      </c>
      <c r="C8" s="234"/>
      <c r="D8" s="19"/>
      <c r="E8" s="149" t="s">
        <v>4</v>
      </c>
      <c r="F8" s="235"/>
      <c r="G8" s="237"/>
      <c r="H8" s="237"/>
      <c r="I8" s="212" t="str">
        <f>КАГ!I8:J8</f>
        <v>Сугера И.В.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24762</v>
      </c>
      <c r="C9" t="s">
        <v>86</v>
      </c>
      <c r="D9" s="87">
        <f>КАГ!D9</f>
        <v>53</v>
      </c>
      <c r="E9" s="19"/>
      <c r="F9" s="41"/>
      <c r="G9" s="210" t="s">
        <v>5</v>
      </c>
      <c r="H9" s="211"/>
      <c r="I9" s="212" t="str">
        <f>КАГ!I9:J9</f>
        <v>Чесноков С.Л.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9" t="s">
        <v>6</v>
      </c>
      <c r="H10" s="150"/>
      <c r="I10" s="212" t="str">
        <f>КАГ!I10:J10</f>
        <v>Мишина Е.А.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15060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3" t="s">
        <v>8</v>
      </c>
      <c r="B13" s="112"/>
      <c r="C13" s="219" t="str">
        <f>КАГ!B13:C13</f>
        <v>Sol. lidocaini 2%</v>
      </c>
      <c r="D13" s="220"/>
      <c r="E13" s="84" t="str">
        <f>КАГ!E13</f>
        <v>1 ml</v>
      </c>
      <c r="F13" s="115" t="s">
        <v>9</v>
      </c>
      <c r="G13" s="116"/>
      <c r="H13" s="116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3" t="s">
        <v>25</v>
      </c>
      <c r="B14" s="111"/>
      <c r="C14" s="124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47</v>
      </c>
      <c r="C15" s="242"/>
      <c r="D15" s="242"/>
      <c r="E15" s="245"/>
      <c r="F15" s="241" t="s">
        <v>28</v>
      </c>
      <c r="G15" s="245"/>
      <c r="H15" s="241" t="s">
        <v>41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0" t="s">
        <v>87</v>
      </c>
      <c r="C20" s="251"/>
      <c r="D20" s="69" t="s">
        <v>120</v>
      </c>
      <c r="E20" s="142" t="s">
        <v>26</v>
      </c>
      <c r="F20" s="142"/>
      <c r="G20" s="95">
        <v>0.60416666666666663</v>
      </c>
      <c r="H20" s="142" t="s">
        <v>29</v>
      </c>
      <c r="I20" s="142"/>
      <c r="J20" s="12">
        <v>1120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46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58" t="s">
        <v>135</v>
      </c>
      <c r="F22" s="258"/>
      <c r="G22" s="258"/>
      <c r="H22" s="258"/>
      <c r="I22" s="258"/>
      <c r="J22" s="259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8"/>
      <c r="F23" s="258"/>
      <c r="G23" s="258"/>
      <c r="H23" s="258"/>
      <c r="I23" s="258"/>
      <c r="J23" s="259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8"/>
      <c r="F24" s="258"/>
      <c r="G24" s="258"/>
      <c r="H24" s="258"/>
      <c r="I24" s="258"/>
      <c r="J24" s="259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8"/>
      <c r="F25" s="258"/>
      <c r="G25" s="258"/>
      <c r="H25" s="258"/>
      <c r="I25" s="258"/>
      <c r="J25" s="259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8"/>
      <c r="F26" s="258"/>
      <c r="G26" s="258"/>
      <c r="H26" s="258"/>
      <c r="I26" s="258"/>
      <c r="J26" s="259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8"/>
      <c r="F27" s="258"/>
      <c r="G27" s="258"/>
      <c r="H27" s="258"/>
      <c r="I27" s="258"/>
      <c r="J27" s="259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8"/>
      <c r="F28" s="258"/>
      <c r="G28" s="258"/>
      <c r="H28" s="258"/>
      <c r="I28" s="258"/>
      <c r="J28" s="259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8"/>
      <c r="F29" s="258"/>
      <c r="G29" s="258"/>
      <c r="H29" s="258"/>
      <c r="I29" s="258"/>
      <c r="J29" s="259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8"/>
      <c r="F30" s="258"/>
      <c r="G30" s="258"/>
      <c r="H30" s="258"/>
      <c r="I30" s="258"/>
      <c r="J30" s="259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8"/>
      <c r="F31" s="258"/>
      <c r="G31" s="258"/>
      <c r="H31" s="258"/>
      <c r="I31" s="258"/>
      <c r="J31" s="259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8"/>
      <c r="F32" s="258"/>
      <c r="G32" s="258"/>
      <c r="H32" s="258"/>
      <c r="I32" s="258"/>
      <c r="J32" s="259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8"/>
      <c r="F33" s="258"/>
      <c r="G33" s="258"/>
      <c r="H33" s="258"/>
      <c r="I33" s="258"/>
      <c r="J33" s="259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8"/>
      <c r="F34" s="258"/>
      <c r="G34" s="258"/>
      <c r="H34" s="258"/>
      <c r="I34" s="258"/>
      <c r="J34" s="259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8"/>
      <c r="F35" s="258"/>
      <c r="G35" s="258"/>
      <c r="H35" s="258"/>
      <c r="I35" s="258"/>
      <c r="J35" s="259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8"/>
      <c r="F36" s="258"/>
      <c r="G36" s="258"/>
      <c r="H36" s="258"/>
      <c r="I36" s="258"/>
      <c r="J36" s="259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8"/>
      <c r="F37" s="258"/>
      <c r="G37" s="258"/>
      <c r="H37" s="258"/>
      <c r="I37" s="258"/>
      <c r="J37" s="259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8"/>
      <c r="F38" s="258"/>
      <c r="G38" s="258"/>
      <c r="H38" s="258"/>
      <c r="I38" s="258"/>
      <c r="J38" s="259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8"/>
      <c r="F39" s="258"/>
      <c r="G39" s="258"/>
      <c r="H39" s="258"/>
      <c r="I39" s="258"/>
      <c r="J39" s="259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8"/>
      <c r="F40" s="258"/>
      <c r="G40" s="258"/>
      <c r="H40" s="258"/>
      <c r="I40" s="258"/>
      <c r="J40" s="259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8"/>
      <c r="F41" s="258"/>
      <c r="G41" s="258"/>
      <c r="H41" s="258"/>
      <c r="I41" s="258"/>
      <c r="J41" s="259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8"/>
      <c r="F42" s="258"/>
      <c r="G42" s="258"/>
      <c r="H42" s="258"/>
      <c r="I42" s="258"/>
      <c r="J42" s="259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8"/>
      <c r="F43" s="258"/>
      <c r="G43" s="258"/>
      <c r="H43" s="258"/>
      <c r="I43" s="258"/>
      <c r="J43" s="259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8"/>
      <c r="F44" s="258"/>
      <c r="G44" s="258"/>
      <c r="H44" s="258"/>
      <c r="I44" s="258"/>
      <c r="J44" s="259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8"/>
      <c r="F45" s="258"/>
      <c r="G45" s="258"/>
      <c r="H45" s="258"/>
      <c r="I45" s="258"/>
      <c r="J45" s="259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8"/>
      <c r="F46" s="258"/>
      <c r="G46" s="258"/>
      <c r="H46" s="258"/>
      <c r="I46" s="258"/>
      <c r="J46" s="259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8"/>
      <c r="F47" s="258"/>
      <c r="G47" s="258"/>
      <c r="H47" s="258"/>
      <c r="I47" s="258"/>
      <c r="J47" s="259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8"/>
      <c r="F48" s="258"/>
      <c r="G48" s="258"/>
      <c r="H48" s="258"/>
      <c r="I48" s="258"/>
      <c r="J48" s="259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134</v>
      </c>
      <c r="B49" s="185"/>
      <c r="C49" s="185"/>
      <c r="D49" s="185"/>
      <c r="E49" s="185"/>
      <c r="F49" s="185"/>
      <c r="G49" s="185"/>
      <c r="H49" s="185"/>
      <c r="I49" s="185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118</v>
      </c>
      <c r="B54" s="205"/>
      <c r="C54" s="205"/>
      <c r="D54" s="75"/>
      <c r="E54" s="75"/>
      <c r="F54" s="75"/>
      <c r="G54" s="111" t="s">
        <v>22</v>
      </c>
      <c r="H54" s="112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84</v>
      </c>
      <c r="C1" s="257"/>
      <c r="D1" s="257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2021-10-02T22:12:34Z</cp:lastPrinted>
  <dcterms:created xsi:type="dcterms:W3CDTF">2006-09-16T00:00:00Z</dcterms:created>
  <dcterms:modified xsi:type="dcterms:W3CDTF">2021-10-02T22:15:28Z</dcterms:modified>
  <cp:category>Рентгенэндоваскулярные хирурги</cp:category>
</cp:coreProperties>
</file>