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wmf" ContentType="image/x-w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omments2.xml" ContentType="application/vnd.openxmlformats-officedocument.spreadsheetml.comment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codeName="ЭтаКнига"/>
  <mc:AlternateContent xmlns:mc="http://schemas.openxmlformats.org/markup-compatibility/2006">
    <mc:Choice Requires="x15">
      <x15ac:absPath xmlns:x15ac="http://schemas.microsoft.com/office/spreadsheetml/2010/11/ac" url="C:\Users\AngioEmerg\Desktop\Щербаков\ПРОТОКОЛЫ\Протоколы\2021\11\19\"/>
    </mc:Choice>
  </mc:AlternateContent>
  <bookViews>
    <workbookView xWindow="3840" yWindow="270" windowWidth="14805" windowHeight="8010" tabRatio="586" activeTab="1"/>
  </bookViews>
  <sheets>
    <sheet name="КАГ" sheetId="1" r:id="rId1"/>
    <sheet name="ЧКВ" sheetId="2" r:id="rId2"/>
    <sheet name="Данные" sheetId="3" r:id="rId3"/>
    <sheet name="Код" sheetId="4" r:id="rId4"/>
  </sheets>
  <definedNames>
    <definedName name="_xlnm._FilterDatabase" localSheetId="0" hidden="1">КАГ!$B$5:$I$5</definedName>
    <definedName name="Дата">КАГ!$C$12</definedName>
    <definedName name="_xlnm.Print_Area" localSheetId="0">КАГ!$A$1:$J$54</definedName>
    <definedName name="_xlnm.Print_Area" localSheetId="1">ЧКВ!$A$1:$J$54</definedName>
    <definedName name="ОТДЕЛЕНИЕ">КАГ!$B$11</definedName>
  </definedNames>
  <calcPr calcId="152511"/>
</workbook>
</file>

<file path=xl/calcChain.xml><?xml version="1.0" encoding="utf-8"?>
<calcChain xmlns="http://schemas.openxmlformats.org/spreadsheetml/2006/main">
  <c r="I8" i="2" l="1"/>
  <c r="I7" i="2"/>
  <c r="D21" i="3"/>
  <c r="C21" i="3"/>
  <c r="B21" i="3"/>
  <c r="D23" i="3" l="1"/>
  <c r="I13" i="2"/>
  <c r="E13" i="2"/>
  <c r="C13" i="2"/>
  <c r="I11" i="2"/>
  <c r="C11" i="2"/>
  <c r="B11" i="2"/>
  <c r="I10" i="2"/>
  <c r="B10" i="2"/>
  <c r="I9" i="2"/>
  <c r="B9" i="2"/>
  <c r="B8" i="2"/>
  <c r="D9" i="1"/>
  <c r="D9" i="2" s="1"/>
</calcChain>
</file>

<file path=xl/comments1.xml><?xml version="1.0" encoding="utf-8"?>
<comments xmlns="http://schemas.openxmlformats.org/spreadsheetml/2006/main">
  <authors>
    <author>Щербаков</author>
    <author>user</author>
  </authors>
  <commentList>
    <comment ref="B5" authorId="0" shapeId="0">
      <text>
        <r>
          <rPr>
            <b/>
            <sz val="9"/>
            <color indexed="81"/>
            <rFont val="Tahoma"/>
            <family val="2"/>
            <charset val="204"/>
          </rPr>
          <t>ВЫБРАТЬ ИЗ СПИСКА</t>
        </r>
        <r>
          <rPr>
            <sz val="9"/>
            <color indexed="81"/>
            <rFont val="Tahoma"/>
            <family val="2"/>
            <charset val="204"/>
          </rPr>
          <t xml:space="preserve">
</t>
        </r>
      </text>
    </comment>
    <comment ref="G7" authorId="1" shapeId="0">
      <text>
        <r>
          <rPr>
            <b/>
            <sz val="8"/>
            <color indexed="81"/>
            <rFont val="Tahoma"/>
            <family val="2"/>
            <charset val="204"/>
          </rPr>
          <t>ВЫБРАТЬ ИЗ СПИСКА</t>
        </r>
        <r>
          <rPr>
            <sz val="8"/>
            <color indexed="81"/>
            <rFont val="Tahoma"/>
            <family val="2"/>
            <charset val="204"/>
          </rPr>
          <t xml:space="preserve">
</t>
        </r>
      </text>
    </comment>
    <comment ref="I7" authorId="0" shapeId="0">
      <text>
        <r>
          <rPr>
            <b/>
            <sz val="9"/>
            <color indexed="81"/>
            <rFont val="Tahoma"/>
            <family val="2"/>
            <charset val="204"/>
          </rPr>
          <t>ВЫБРАТЬ ИЗ</t>
        </r>
      </text>
    </comment>
    <comment ref="G8" authorId="1" shapeId="0">
      <text>
        <r>
          <rPr>
            <b/>
            <sz val="8"/>
            <color indexed="81"/>
            <rFont val="Tahoma"/>
            <family val="2"/>
            <charset val="204"/>
          </rPr>
          <t>ВЫБРАТЬ ИЗ СПИСКА</t>
        </r>
        <r>
          <rPr>
            <sz val="8"/>
            <color indexed="81"/>
            <rFont val="Tahoma"/>
            <family val="2"/>
            <charset val="204"/>
          </rPr>
          <t xml:space="preserve">
</t>
        </r>
      </text>
    </comment>
    <comment ref="I8" authorId="0" shapeId="0">
      <text>
        <r>
          <rPr>
            <b/>
            <sz val="9"/>
            <color indexed="81"/>
            <rFont val="Tahoma"/>
            <family val="2"/>
            <charset val="204"/>
          </rPr>
          <t>ВЫБРАТЬ ИЗ СПИСКА</t>
        </r>
        <r>
          <rPr>
            <sz val="9"/>
            <color indexed="81"/>
            <rFont val="Tahoma"/>
            <family val="2"/>
            <charset val="204"/>
          </rPr>
          <t xml:space="preserve">
</t>
        </r>
      </text>
    </comment>
    <comment ref="I9" authorId="0" shapeId="0">
      <text>
        <r>
          <rPr>
            <b/>
            <sz val="9"/>
            <color indexed="81"/>
            <rFont val="Tahoma"/>
            <family val="2"/>
            <charset val="204"/>
          </rPr>
          <t>ВЫБРАТЬ ИЗ СПИСКА</t>
        </r>
        <r>
          <rPr>
            <sz val="9"/>
            <color indexed="81"/>
            <rFont val="Tahoma"/>
            <family val="2"/>
            <charset val="204"/>
          </rPr>
          <t xml:space="preserve">
</t>
        </r>
      </text>
    </comment>
    <comment ref="B10" authorId="0" shapeId="0">
      <text>
        <r>
          <rPr>
            <b/>
            <sz val="9"/>
            <color indexed="81"/>
            <rFont val="Tahoma"/>
            <family val="2"/>
            <charset val="204"/>
          </rPr>
          <t>ВЫБРАТЬ ИЗ СПИСКА</t>
        </r>
        <r>
          <rPr>
            <sz val="9"/>
            <color indexed="81"/>
            <rFont val="Tahoma"/>
            <family val="2"/>
            <charset val="204"/>
          </rPr>
          <t xml:space="preserve">
</t>
        </r>
      </text>
    </comment>
    <comment ref="I10" authorId="0" shapeId="0">
      <text>
        <r>
          <rPr>
            <b/>
            <sz val="9"/>
            <color indexed="81"/>
            <rFont val="Tahoma"/>
            <family val="2"/>
            <charset val="204"/>
          </rPr>
          <t>ВЫБРАТЬ ИЗ СПИСКА</t>
        </r>
        <r>
          <rPr>
            <sz val="9"/>
            <color indexed="81"/>
            <rFont val="Tahoma"/>
            <family val="2"/>
            <charset val="204"/>
          </rPr>
          <t xml:space="preserve">
</t>
        </r>
      </text>
    </comment>
    <comment ref="C11" authorId="0" shapeId="0">
      <text>
        <r>
          <rPr>
            <b/>
            <sz val="9"/>
            <color indexed="81"/>
            <rFont val="Tahoma"/>
            <family val="2"/>
            <charset val="204"/>
          </rPr>
          <t>ВЫБРАТЬ ИЗ СПИСКА</t>
        </r>
        <r>
          <rPr>
            <sz val="9"/>
            <color indexed="81"/>
            <rFont val="Tahoma"/>
            <family val="2"/>
            <charset val="204"/>
          </rPr>
          <t xml:space="preserve">
</t>
        </r>
      </text>
    </comment>
    <comment ref="I11" authorId="0" shapeId="0">
      <text>
        <r>
          <rPr>
            <b/>
            <sz val="9"/>
            <color indexed="81"/>
            <rFont val="Tahoma"/>
            <family val="2"/>
            <charset val="204"/>
          </rPr>
          <t>ВЫБРАТЬ ИЗ СПИСКА</t>
        </r>
        <r>
          <rPr>
            <sz val="9"/>
            <color indexed="81"/>
            <rFont val="Tahoma"/>
            <family val="2"/>
            <charset val="204"/>
          </rPr>
          <t xml:space="preserve">
</t>
        </r>
      </text>
    </comment>
    <comment ref="C13" authorId="0" shapeId="0">
      <text>
        <r>
          <rPr>
            <b/>
            <sz val="9"/>
            <color indexed="81"/>
            <rFont val="Tahoma"/>
            <family val="2"/>
            <charset val="204"/>
          </rPr>
          <t>ВЫБРАТЬ ИЗ СПИСКА</t>
        </r>
        <r>
          <rPr>
            <sz val="9"/>
            <color indexed="81"/>
            <rFont val="Tahoma"/>
            <family val="2"/>
            <charset val="204"/>
          </rPr>
          <t xml:space="preserve">
</t>
        </r>
      </text>
    </comment>
    <comment ref="E13" authorId="0" shapeId="0">
      <text>
        <r>
          <rPr>
            <b/>
            <sz val="9"/>
            <color indexed="81"/>
            <rFont val="Tahoma"/>
            <family val="2"/>
            <charset val="204"/>
          </rPr>
          <t>ВЫБРАТЬ ИЗ СПИСКА</t>
        </r>
        <r>
          <rPr>
            <sz val="9"/>
            <color indexed="81"/>
            <rFont val="Tahoma"/>
            <family val="2"/>
            <charset val="204"/>
          </rPr>
          <t xml:space="preserve">
</t>
        </r>
      </text>
    </comment>
    <comment ref="I13" authorId="0" shapeId="0">
      <text>
        <r>
          <rPr>
            <b/>
            <sz val="9"/>
            <color indexed="81"/>
            <rFont val="Tahoma"/>
            <family val="2"/>
            <charset val="204"/>
          </rPr>
          <t>ВЫБРАТЬ ИЗ СПИСКА</t>
        </r>
        <r>
          <rPr>
            <sz val="9"/>
            <color indexed="81"/>
            <rFont val="Tahoma"/>
            <family val="2"/>
            <charset val="204"/>
          </rPr>
          <t xml:space="preserve">
</t>
        </r>
      </text>
    </comment>
    <comment ref="D14" authorId="0" shapeId="0">
      <text>
        <r>
          <rPr>
            <b/>
            <sz val="9"/>
            <color indexed="81"/>
            <rFont val="Tahoma"/>
            <family val="2"/>
            <charset val="204"/>
          </rPr>
          <t>ВЫБРАТЬ ИЗ СПИСКА</t>
        </r>
        <r>
          <rPr>
            <sz val="9"/>
            <color indexed="81"/>
            <rFont val="Tahoma"/>
            <family val="2"/>
            <charset val="204"/>
          </rPr>
          <t xml:space="preserve">
</t>
        </r>
      </text>
    </comment>
    <comment ref="B24" authorId="0" shapeId="0">
      <text>
        <r>
          <rPr>
            <b/>
            <sz val="9"/>
            <color indexed="81"/>
            <rFont val="Tahoma"/>
            <family val="2"/>
            <charset val="204"/>
          </rPr>
          <t>ВЫБРАТЬ ИЗ СПИСКА</t>
        </r>
        <r>
          <rPr>
            <sz val="9"/>
            <color indexed="81"/>
            <rFont val="Tahoma"/>
            <family val="2"/>
            <charset val="204"/>
          </rPr>
          <t xml:space="preserve">
</t>
        </r>
      </text>
    </comment>
    <comment ref="D24" authorId="0" shapeId="0">
      <text>
        <r>
          <rPr>
            <b/>
            <sz val="9"/>
            <color indexed="81"/>
            <rFont val="Tahoma"/>
            <family val="2"/>
            <charset val="204"/>
          </rPr>
          <t>ВЫБРАТЬ ИЗ СПИСКА</t>
        </r>
        <r>
          <rPr>
            <sz val="9"/>
            <color indexed="81"/>
            <rFont val="Tahoma"/>
            <family val="2"/>
            <charset val="204"/>
          </rPr>
          <t xml:space="preserve">
</t>
        </r>
      </text>
    </comment>
    <comment ref="H26" authorId="0" shapeId="0">
      <text>
        <r>
          <rPr>
            <b/>
            <sz val="9"/>
            <color indexed="81"/>
            <rFont val="Tahoma"/>
            <family val="2"/>
            <charset val="204"/>
          </rPr>
          <t>ВЫБРАТЬ ИЗ СПИСКА</t>
        </r>
        <r>
          <rPr>
            <sz val="9"/>
            <color indexed="81"/>
            <rFont val="Tahoma"/>
            <family val="2"/>
            <charset val="204"/>
          </rPr>
          <t xml:space="preserve">
</t>
        </r>
      </text>
    </comment>
    <comment ref="A54" authorId="0" shapeId="0">
      <text>
        <r>
          <rPr>
            <b/>
            <sz val="9"/>
            <color indexed="81"/>
            <rFont val="Tahoma"/>
            <family val="2"/>
            <charset val="204"/>
          </rPr>
          <t>ВЫБРАТЬ ИЗ СПИСКА</t>
        </r>
        <r>
          <rPr>
            <sz val="9"/>
            <color indexed="81"/>
            <rFont val="Tahoma"/>
            <family val="2"/>
            <charset val="204"/>
          </rPr>
          <t xml:space="preserve">
</t>
        </r>
      </text>
    </comment>
    <comment ref="D54" authorId="1" shapeId="0">
      <text>
        <r>
          <rPr>
            <b/>
            <sz val="8"/>
            <color indexed="81"/>
            <rFont val="Tahoma"/>
            <family val="2"/>
            <charset val="204"/>
          </rPr>
          <t>Выбрать из списка</t>
        </r>
        <r>
          <rPr>
            <sz val="8"/>
            <color indexed="81"/>
            <rFont val="Tahoma"/>
            <family val="2"/>
            <charset val="204"/>
          </rPr>
          <t xml:space="preserve">
</t>
        </r>
      </text>
    </comment>
  </commentList>
</comments>
</file>

<file path=xl/comments2.xml><?xml version="1.0" encoding="utf-8"?>
<comments xmlns="http://schemas.openxmlformats.org/spreadsheetml/2006/main">
  <authors>
    <author>Щербаков</author>
    <author>user</author>
  </authors>
  <commentList>
    <comment ref="E13" authorId="0" shapeId="0">
      <text>
        <r>
          <rPr>
            <b/>
            <sz val="9"/>
            <color indexed="81"/>
            <rFont val="Tahoma"/>
            <family val="2"/>
            <charset val="204"/>
          </rPr>
          <t>ВЫБРАТЬ ИЗ СПИСКА</t>
        </r>
        <r>
          <rPr>
            <sz val="9"/>
            <color indexed="81"/>
            <rFont val="Tahoma"/>
            <family val="2"/>
            <charset val="204"/>
          </rPr>
          <t xml:space="preserve">
</t>
        </r>
      </text>
    </comment>
    <comment ref="I13" authorId="0" shapeId="0">
      <text>
        <r>
          <rPr>
            <b/>
            <sz val="9"/>
            <color indexed="81"/>
            <rFont val="Tahoma"/>
            <family val="2"/>
            <charset val="204"/>
          </rPr>
          <t>ВЫБРАТЬ ИЗ СПИСКА</t>
        </r>
        <r>
          <rPr>
            <sz val="9"/>
            <color indexed="81"/>
            <rFont val="Tahoma"/>
            <family val="2"/>
            <charset val="204"/>
          </rPr>
          <t xml:space="preserve">
</t>
        </r>
      </text>
    </comment>
    <comment ref="D14" authorId="0" shapeId="0">
      <text>
        <r>
          <rPr>
            <b/>
            <sz val="9"/>
            <color indexed="81"/>
            <rFont val="Tahoma"/>
            <family val="2"/>
            <charset val="204"/>
          </rPr>
          <t>ВЫБРАТЬ ИЗ СПИСКА</t>
        </r>
        <r>
          <rPr>
            <sz val="9"/>
            <color indexed="81"/>
            <rFont val="Tahoma"/>
            <family val="2"/>
            <charset val="204"/>
          </rPr>
          <t xml:space="preserve">
</t>
        </r>
      </text>
    </comment>
    <comment ref="B20" authorId="0" shapeId="0">
      <text>
        <r>
          <rPr>
            <b/>
            <sz val="9"/>
            <color indexed="81"/>
            <rFont val="Tahoma"/>
            <family val="2"/>
            <charset val="204"/>
          </rPr>
          <t>ВЫБРАТЬ ИЗ СПИСКА</t>
        </r>
        <r>
          <rPr>
            <sz val="9"/>
            <color indexed="81"/>
            <rFont val="Tahoma"/>
            <family val="2"/>
            <charset val="204"/>
          </rPr>
          <t xml:space="preserve">
</t>
        </r>
      </text>
    </comment>
    <comment ref="D20" authorId="0" shapeId="0">
      <text>
        <r>
          <rPr>
            <b/>
            <sz val="9"/>
            <color indexed="81"/>
            <rFont val="Tahoma"/>
            <family val="2"/>
            <charset val="204"/>
          </rPr>
          <t>ВЫБРАТЬ ИЗ СПИСКА</t>
        </r>
        <r>
          <rPr>
            <sz val="9"/>
            <color indexed="81"/>
            <rFont val="Tahoma"/>
            <family val="2"/>
            <charset val="204"/>
          </rPr>
          <t xml:space="preserve">
</t>
        </r>
      </text>
    </comment>
    <comment ref="A54" authorId="1" shapeId="0">
      <text>
        <r>
          <rPr>
            <b/>
            <sz val="8"/>
            <color indexed="81"/>
            <rFont val="Tahoma"/>
            <family val="2"/>
            <charset val="204"/>
          </rPr>
          <t>ВЫБРАТЬ ИЗ СПИСКА</t>
        </r>
        <r>
          <rPr>
            <sz val="8"/>
            <color indexed="81"/>
            <rFont val="Tahoma"/>
            <family val="2"/>
            <charset val="204"/>
          </rPr>
          <t xml:space="preserve">
</t>
        </r>
      </text>
    </comment>
  </commentList>
</comments>
</file>

<file path=xl/sharedStrings.xml><?xml version="1.0" encoding="utf-8"?>
<sst xmlns="http://schemas.openxmlformats.org/spreadsheetml/2006/main" count="181" uniqueCount="137">
  <si>
    <t>ДАТА</t>
  </si>
  <si>
    <t>ДАТА РОЖДЕНИЯ</t>
  </si>
  <si>
    <t>ДИАГНОЗ</t>
  </si>
  <si>
    <t>Ф.И.О ПАЦИЕНТА</t>
  </si>
  <si>
    <t>ОПЕРАЦИОННАЯ М/С</t>
  </si>
  <si>
    <t>АНЕСТЕЗИОЛОГ</t>
  </si>
  <si>
    <t>М/С  АНЕСТЕЗИСТКА</t>
  </si>
  <si>
    <t>РЕНТГЕНЛАБОРАНТ</t>
  </si>
  <si>
    <t>Под м/с анестезией</t>
  </si>
  <si>
    <t>выполнена пункция</t>
  </si>
  <si>
    <t>По проводнику выполнена поэтапная катетеризация:</t>
  </si>
  <si>
    <t>Использованы следующие коронарографические катетеры:</t>
  </si>
  <si>
    <t xml:space="preserve">
</t>
  </si>
  <si>
    <t>ПКА</t>
  </si>
  <si>
    <t>ЛКА</t>
  </si>
  <si>
    <t>Расходные материалы:</t>
  </si>
  <si>
    <t>Контраст:</t>
  </si>
  <si>
    <t>Доза облучен. mGy:</t>
  </si>
  <si>
    <t xml:space="preserve">                                                                                                                                                               </t>
  </si>
  <si>
    <t>ЗАКЛЮЧЕНИЕ</t>
  </si>
  <si>
    <t>Тип коронарного кровотока:</t>
  </si>
  <si>
    <t>Ствол ЛКА:</t>
  </si>
  <si>
    <t>Врач:____________</t>
  </si>
  <si>
    <t>№ / ОТД.</t>
  </si>
  <si>
    <t>РЕГИОНАЛЬНЫЙ СОСУДИСТЫЙ ЦЕНТР</t>
  </si>
  <si>
    <t>Установлен интродъюссер   -</t>
  </si>
  <si>
    <r>
      <t>Время R</t>
    </r>
    <r>
      <rPr>
        <b/>
        <u/>
        <sz val="11"/>
        <color theme="1"/>
        <rFont val="Calibri"/>
        <family val="2"/>
        <charset val="204"/>
      </rPr>
      <t>̕ - скопии:</t>
    </r>
  </si>
  <si>
    <t>Использованы коронарографические катетеры:</t>
  </si>
  <si>
    <t>Amplatz 6 F</t>
  </si>
  <si>
    <t>Доза mGy:</t>
  </si>
  <si>
    <t>Рекомендовано:</t>
  </si>
  <si>
    <t>Ход операции:</t>
  </si>
  <si>
    <r>
      <t>Рекомендовано</t>
    </r>
    <r>
      <rPr>
        <b/>
        <i/>
        <sz val="12"/>
        <color theme="1"/>
        <rFont val="Times New Roman"/>
        <family val="1"/>
        <charset val="204"/>
      </rPr>
      <t xml:space="preserve">: </t>
    </r>
  </si>
  <si>
    <t>КОРОНАРОГРАФИЯ</t>
  </si>
  <si>
    <t xml:space="preserve">ГБУЗ ЯО Областная клиническая больница </t>
  </si>
  <si>
    <t>6 F.</t>
  </si>
  <si>
    <t>АНЕСТЕЗИСТКА</t>
  </si>
  <si>
    <t>Отделение рентгенэндоваскулярных методов диагностики и лечения</t>
  </si>
  <si>
    <t>Интродъюссер извлечён</t>
  </si>
  <si>
    <t>150062 Ярославль. Ул. Яковлевская 7 тел: (4852) 58-97-81</t>
  </si>
  <si>
    <t>РЕНТГЕНХИРУРГ/И</t>
  </si>
  <si>
    <t>Judkins 5 F.</t>
  </si>
  <si>
    <t>Aspiration Catheter</t>
  </si>
  <si>
    <t>Amplatz 5 F.</t>
  </si>
  <si>
    <t>Дополнительные рассходники</t>
  </si>
  <si>
    <t>CD не записан</t>
  </si>
  <si>
    <t>________</t>
  </si>
  <si>
    <t>Время реканализации</t>
  </si>
  <si>
    <t>Sol. lidocaini 1%</t>
  </si>
  <si>
    <t>a.radialis.</t>
  </si>
  <si>
    <t>2 ml</t>
  </si>
  <si>
    <t>6 F</t>
  </si>
  <si>
    <t>Щербаков А.С.</t>
  </si>
  <si>
    <t>Родионова С.М.</t>
  </si>
  <si>
    <t>Меренков А.С.</t>
  </si>
  <si>
    <t>Карчевский Д.В.</t>
  </si>
  <si>
    <t>Мартынко В.Л.</t>
  </si>
  <si>
    <t>Паращенко А.Ф.</t>
  </si>
  <si>
    <t>Московский И.А.</t>
  </si>
  <si>
    <t>Воронков А.В.</t>
  </si>
  <si>
    <t>Мещеряков О.В.</t>
  </si>
  <si>
    <t>Зимин И.Н.</t>
  </si>
  <si>
    <t>Врачи</t>
  </si>
  <si>
    <t>Мед.Cёстры</t>
  </si>
  <si>
    <t>Черткова О.Н.</t>
  </si>
  <si>
    <t xml:space="preserve">Санитарки </t>
  </si>
  <si>
    <t>Александрова И.А.</t>
  </si>
  <si>
    <t>Гайчук В.В.</t>
  </si>
  <si>
    <t>Казанцева А.М.</t>
  </si>
  <si>
    <t>Мелека Е.А.</t>
  </si>
  <si>
    <t>Нефёдова А.А.</t>
  </si>
  <si>
    <t>Мешалкина И.В.</t>
  </si>
  <si>
    <t>Севринова О.В.</t>
  </si>
  <si>
    <t>Синицина И.В.</t>
  </si>
  <si>
    <t>Стрельникова И.В.</t>
  </si>
  <si>
    <t>Сугера И.В.</t>
  </si>
  <si>
    <t>Тарасова Н.В.</t>
  </si>
  <si>
    <t>Трунова А.С.</t>
  </si>
  <si>
    <t>Анисимова Л.Г.</t>
  </si>
  <si>
    <t>Викулова В.В.</t>
  </si>
  <si>
    <t>Иванова С.Н.</t>
  </si>
  <si>
    <t>Киселева Е.Е.</t>
  </si>
  <si>
    <t>Лушникова Е.Е.</t>
  </si>
  <si>
    <t>Болотова М.</t>
  </si>
  <si>
    <t>Колпакова Н.Н.</t>
  </si>
  <si>
    <t>Колоцей Я.А.</t>
  </si>
  <si>
    <t>Кольба А.С.</t>
  </si>
  <si>
    <t>№</t>
  </si>
  <si>
    <t>Список сотрудников</t>
  </si>
  <si>
    <t>Всего</t>
  </si>
  <si>
    <t>Возраст</t>
  </si>
  <si>
    <t>Ultravist  370</t>
  </si>
  <si>
    <t>A06.10.006</t>
  </si>
  <si>
    <t>Коронарография</t>
  </si>
  <si>
    <t>A06.10.006.002</t>
  </si>
  <si>
    <t>Шунтография</t>
  </si>
  <si>
    <t>A06.12.031.002</t>
  </si>
  <si>
    <t>Церебральная ангиография тотальная селективная</t>
  </si>
  <si>
    <t>A06.12.007</t>
  </si>
  <si>
    <t>Ангиография общей сонной артерии</t>
  </si>
  <si>
    <t>A06.12.003</t>
  </si>
  <si>
    <t>Ангиография позвоночной артерии</t>
  </si>
  <si>
    <t>ВМП группа</t>
  </si>
  <si>
    <t>ВМП код</t>
  </si>
  <si>
    <t>ВМП наименование</t>
  </si>
  <si>
    <t>ВМП тариф</t>
  </si>
  <si>
    <t>Метод код</t>
  </si>
  <si>
    <t>Метод наименование</t>
  </si>
  <si>
    <t>DS</t>
  </si>
  <si>
    <t>Модель код</t>
  </si>
  <si>
    <t>Модель наименованование</t>
  </si>
  <si>
    <t>Коронарная реваскуляризация миокарда с применением ангиопластики в сочетании со стентированием при ишемической болезни сердца</t>
  </si>
  <si>
    <t>Баллонная вазодилатация с установкой 3 стентов в сосуд (сосуды)</t>
  </si>
  <si>
    <t>I20.0;I21.0;I21.1;I21.2;I21.3;I21.9;I22.0;I22.1;I22.8;I22.9</t>
  </si>
  <si>
    <t>Нестабильная стенокардия, острый и повторный инфаркт миокарда (с подъемом сегмента ST электрокардиограммы)</t>
  </si>
  <si>
    <t>I20.0;I21.4;I21.9;I22.0;I22.1;I22.8;I22.9</t>
  </si>
  <si>
    <t>Нестабильная стенокардия, острый и повторный инфаркт миокарда (без подъема сегмента ST электрокардиограммы)</t>
  </si>
  <si>
    <t>Баллонная вазодилатация с установкой 2 стентов в сосуд (сосуды)</t>
  </si>
  <si>
    <t>Баллонная вазодилатация с установкой 1 стента в сосуд (сосуды)</t>
  </si>
  <si>
    <t>Равинская Я.А.</t>
  </si>
  <si>
    <t>Капралова Е.А.</t>
  </si>
  <si>
    <t>ОКС ПST</t>
  </si>
  <si>
    <t>50 ml</t>
  </si>
  <si>
    <t>200 ml</t>
  </si>
  <si>
    <t xml:space="preserve">1) Контроль места пункции. </t>
  </si>
  <si>
    <t>начало 23:30</t>
  </si>
  <si>
    <t>окончание 00:50</t>
  </si>
  <si>
    <t>Баллонная ангиопластитка со стентированием коронарной артерии - ПКА (4DES)</t>
  </si>
  <si>
    <t>Камышева Л.А.</t>
  </si>
  <si>
    <t>правый</t>
  </si>
  <si>
    <t>16:36</t>
  </si>
  <si>
    <r>
      <rPr>
        <b/>
        <sz val="11"/>
        <color theme="1"/>
        <rFont val="Times New Roman"/>
        <family val="1"/>
        <charset val="204"/>
      </rPr>
      <t>Бассейн ПНА</t>
    </r>
    <r>
      <rPr>
        <sz val="11"/>
        <color theme="1"/>
        <rFont val="Times New Roman"/>
        <family val="1"/>
        <charset val="204"/>
      </rPr>
      <t>: стенозы проксимального сегмента 35%, бифуркационный стеноз среднего сегмента 80% (1,0,1), стеноз устья ДВ до 50%; ниже бифуркации тубулярный стеноз среднего сегмента 70%, стеноз дистального сегмента 55%  Антеградный кровоток TIMI III.</t>
    </r>
  </si>
  <si>
    <t>неровность контуров</t>
  </si>
  <si>
    <r>
      <rPr>
        <b/>
        <sz val="11"/>
        <color theme="1"/>
        <rFont val="Times New Roman"/>
        <family val="1"/>
        <charset val="204"/>
      </rPr>
      <t>Бассейн ОА</t>
    </r>
    <r>
      <rPr>
        <sz val="11"/>
        <color theme="1"/>
        <rFont val="Times New Roman"/>
        <family val="1"/>
        <charset val="204"/>
      </rPr>
      <t>: стеноз проксимального сегмента 40%. Антеградный кровоток TIMI III.</t>
    </r>
  </si>
  <si>
    <t>Экстренная реканализация ПКА.</t>
  </si>
  <si>
    <r>
      <rPr>
        <b/>
        <sz val="11"/>
        <color theme="1"/>
        <rFont val="Times New Roman"/>
        <family val="1"/>
        <charset val="204"/>
      </rPr>
      <t>Бассейн ПКА</t>
    </r>
    <r>
      <rPr>
        <sz val="11"/>
        <color theme="1"/>
        <rFont val="Times New Roman"/>
        <family val="1"/>
        <charset val="204"/>
      </rPr>
      <t>: тотальная тромботическая окклюзия со стенозами 90% на уровне  проксимального сегмента, TTG4, стенозы среднего сегмента 70%, неровность контуров дистального сегмента, субокклюзирующий стеноз проксимальной трети ЗМЖВ, стеноз устья ЗМЖВ второго порядка 90% (d. ветки менее 2 мм). Антеградный кровоток TIMI 0. Rentrop 0.</t>
    </r>
  </si>
  <si>
    <r>
      <t xml:space="preserve">Устье ПКА катетеризировано проводниковым катетером </t>
    </r>
    <r>
      <rPr>
        <b/>
        <sz val="10"/>
        <color theme="1"/>
        <rFont val="Calibri"/>
        <family val="2"/>
        <charset val="204"/>
        <scheme val="minor"/>
      </rPr>
      <t>Launcher JR 3.5 6Fr.</t>
    </r>
    <r>
      <rPr>
        <sz val="10"/>
        <color theme="1"/>
        <rFont val="Calibri"/>
        <family val="2"/>
        <charset val="204"/>
        <scheme val="minor"/>
      </rPr>
      <t xml:space="preserve"> Коронарный проводник </t>
    </r>
    <r>
      <rPr>
        <b/>
        <sz val="10"/>
        <color theme="1"/>
        <rFont val="Calibri"/>
        <family val="2"/>
        <charset val="204"/>
        <scheme val="minor"/>
      </rPr>
      <t xml:space="preserve">Intuition </t>
    </r>
    <r>
      <rPr>
        <sz val="10"/>
        <color theme="1"/>
        <rFont val="Calibri"/>
        <family val="2"/>
        <charset val="204"/>
        <scheme val="minor"/>
      </rPr>
      <t>заведён в дистальный сегмент ПКА. Реканализация выполнена</t>
    </r>
    <r>
      <rPr>
        <b/>
        <sz val="10"/>
        <color theme="1"/>
        <rFont val="Calibri"/>
        <family val="2"/>
        <charset val="204"/>
        <scheme val="minor"/>
      </rPr>
      <t xml:space="preserve"> БК Sprinter Legend 2.25-15</t>
    </r>
    <r>
      <rPr>
        <sz val="10"/>
        <color theme="1"/>
        <rFont val="Calibri"/>
        <family val="2"/>
        <charset val="204"/>
        <scheme val="minor"/>
      </rPr>
      <t xml:space="preserve">, давлением 10 атм. и аспирационным катетером </t>
    </r>
    <r>
      <rPr>
        <b/>
        <sz val="10"/>
        <color theme="1"/>
        <rFont val="Calibri"/>
        <family val="2"/>
        <charset val="204"/>
        <scheme val="minor"/>
      </rPr>
      <t>Hunter 6F</t>
    </r>
    <r>
      <rPr>
        <sz val="10"/>
        <color theme="1"/>
        <rFont val="Calibri"/>
        <family val="2"/>
        <charset val="204"/>
        <scheme val="minor"/>
      </rPr>
      <t xml:space="preserve"> (успешно аспирированы тромботические массы от 3 до 12 мм).  В зону субокклюзирующего стеноза прокс./3 ЗМЖВ   имплантирован</t>
    </r>
    <r>
      <rPr>
        <b/>
        <sz val="10"/>
        <color theme="1"/>
        <rFont val="Calibri"/>
        <family val="2"/>
        <charset val="204"/>
        <scheme val="minor"/>
      </rPr>
      <t xml:space="preserve"> DES Resolute Integrity 2,25-18 mm, </t>
    </r>
    <r>
      <rPr>
        <sz val="10"/>
        <color theme="1"/>
        <rFont val="Calibri"/>
        <family val="2"/>
        <charset val="204"/>
        <scheme val="minor"/>
      </rPr>
      <t xml:space="preserve">давлением 10 атм. В зону стенозов среднего сегмента имплантирован  </t>
    </r>
    <r>
      <rPr>
        <b/>
        <sz val="10"/>
        <color theme="1"/>
        <rFont val="Calibri"/>
        <family val="2"/>
        <charset val="204"/>
        <scheme val="minor"/>
      </rPr>
      <t>DES Resolute Integrity 3,0-38 mm,</t>
    </r>
    <r>
      <rPr>
        <sz val="10"/>
        <color theme="1"/>
        <rFont val="Calibri"/>
        <family val="2"/>
        <charset val="204"/>
        <scheme val="minor"/>
      </rPr>
      <t xml:space="preserve"> давлением 14 атм.  В зону стенозов проксимального сегмента с полным покрытием устья  ПКА имплантированы</t>
    </r>
    <r>
      <rPr>
        <b/>
        <sz val="10"/>
        <color theme="1"/>
        <rFont val="Calibri"/>
        <family val="2"/>
        <charset val="204"/>
        <scheme val="minor"/>
      </rPr>
      <t xml:space="preserve"> DES Resolute Integrity 3,5-30 mm и  DES Resolute Integrity 3,5-9 мм </t>
    </r>
    <r>
      <rPr>
        <sz val="10"/>
        <color theme="1"/>
        <rFont val="Calibri"/>
        <family val="2"/>
        <charset val="204"/>
        <scheme val="minor"/>
      </rPr>
      <t xml:space="preserve">соответственно, давлением 16 атм. Постдилатация зон оверлаппинга БК от стента 3.5.   Ангиографический результат удовлетворительный, тромбоза, диссекции не определяется,  кровоток по ПКА востановлен TIMI III, устье ЗМЖВ второго порядка скомпрометировано, контрастируется через коллатеральный кровоток из СВ ПНА. Пациентка в стабильном состоянии переводится в ПРИТ для дальнейшего наблюдения и лечения.      </t>
    </r>
  </si>
</sst>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h:mm;@"/>
    <numFmt numFmtId="165" formatCode="dd/mm/yy;@"/>
    <numFmt numFmtId="166" formatCode="[$-F400]h:mm:ss\ AM/PM"/>
    <numFmt numFmtId="167" formatCode="d/m;@"/>
    <numFmt numFmtId="168" formatCode="#,##0.00\ &quot;₽&quot;"/>
  </numFmts>
  <fonts count="57" x14ac:knownFonts="1">
    <font>
      <sz val="11"/>
      <color theme="1"/>
      <name val="Calibri"/>
      <family val="2"/>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Times New Roman"/>
      <family val="1"/>
      <charset val="204"/>
    </font>
    <font>
      <sz val="12"/>
      <color theme="1"/>
      <name val="Times New Roman"/>
      <family val="1"/>
      <charset val="204"/>
    </font>
    <font>
      <u/>
      <sz val="12"/>
      <color theme="1"/>
      <name val="Times New Roman"/>
      <family val="1"/>
      <charset val="204"/>
    </font>
    <font>
      <sz val="12"/>
      <color theme="1"/>
      <name val="Calibri"/>
      <family val="2"/>
      <charset val="204"/>
      <scheme val="minor"/>
    </font>
    <font>
      <sz val="10"/>
      <color theme="1"/>
      <name val="Times New Roman"/>
      <family val="1"/>
      <charset val="204"/>
    </font>
    <font>
      <sz val="13"/>
      <color theme="1"/>
      <name val="Times New Roman"/>
      <family val="1"/>
      <charset val="204"/>
    </font>
    <font>
      <sz val="13"/>
      <color theme="1"/>
      <name val="Calibri"/>
      <family val="2"/>
      <scheme val="minor"/>
    </font>
    <font>
      <i/>
      <u/>
      <sz val="12"/>
      <color theme="1"/>
      <name val="Arial"/>
      <family val="2"/>
      <charset val="204"/>
    </font>
    <font>
      <sz val="9"/>
      <color indexed="81"/>
      <name val="Tahoma"/>
      <family val="2"/>
      <charset val="204"/>
    </font>
    <font>
      <b/>
      <sz val="9"/>
      <color indexed="81"/>
      <name val="Tahoma"/>
      <family val="2"/>
      <charset val="204"/>
    </font>
    <font>
      <i/>
      <sz val="12"/>
      <color theme="1"/>
      <name val="Times New Roman"/>
      <family val="1"/>
      <charset val="204"/>
    </font>
    <font>
      <b/>
      <sz val="11"/>
      <color theme="1"/>
      <name val="Calibri"/>
      <family val="2"/>
      <charset val="204"/>
      <scheme val="minor"/>
    </font>
    <font>
      <b/>
      <sz val="10"/>
      <color theme="1"/>
      <name val="Calibri"/>
      <family val="2"/>
      <charset val="204"/>
      <scheme val="minor"/>
    </font>
    <font>
      <b/>
      <u/>
      <sz val="15"/>
      <color theme="1"/>
      <name val="Times New Roman"/>
      <family val="1"/>
      <charset val="204"/>
    </font>
    <font>
      <b/>
      <sz val="11"/>
      <color theme="1"/>
      <name val="Calibri"/>
      <family val="2"/>
      <scheme val="minor"/>
    </font>
    <font>
      <b/>
      <sz val="16"/>
      <color theme="1"/>
      <name val="Times New Roman"/>
      <family val="1"/>
      <charset val="204"/>
    </font>
    <font>
      <b/>
      <sz val="16"/>
      <color theme="1"/>
      <name val="Calibri"/>
      <family val="2"/>
      <scheme val="minor"/>
    </font>
    <font>
      <b/>
      <sz val="14"/>
      <color theme="1"/>
      <name val="Calibri"/>
      <family val="2"/>
      <charset val="204"/>
      <scheme val="minor"/>
    </font>
    <font>
      <b/>
      <sz val="13"/>
      <color theme="1"/>
      <name val="Calibri"/>
      <family val="2"/>
      <charset val="204"/>
      <scheme val="minor"/>
    </font>
    <font>
      <b/>
      <sz val="10"/>
      <color theme="1"/>
      <name val="Times New Roman"/>
      <family val="1"/>
      <charset val="204"/>
    </font>
    <font>
      <b/>
      <sz val="10"/>
      <color theme="1"/>
      <name val="Calibri"/>
      <family val="2"/>
      <scheme val="minor"/>
    </font>
    <font>
      <b/>
      <sz val="12"/>
      <color theme="1"/>
      <name val="Times New Roman"/>
      <family val="1"/>
      <charset val="204"/>
    </font>
    <font>
      <b/>
      <sz val="12"/>
      <color theme="1"/>
      <name val="Calibri"/>
      <family val="2"/>
      <charset val="204"/>
      <scheme val="minor"/>
    </font>
    <font>
      <b/>
      <u/>
      <sz val="11"/>
      <color theme="1"/>
      <name val="Calibri"/>
      <family val="2"/>
      <charset val="204"/>
      <scheme val="minor"/>
    </font>
    <font>
      <b/>
      <u/>
      <sz val="11"/>
      <color theme="1"/>
      <name val="Calibri"/>
      <family val="2"/>
      <charset val="204"/>
    </font>
    <font>
      <b/>
      <u/>
      <sz val="14"/>
      <color theme="1"/>
      <name val="Times New Roman"/>
      <family val="1"/>
      <charset val="204"/>
    </font>
    <font>
      <b/>
      <u/>
      <sz val="12"/>
      <color theme="1"/>
      <name val="Times New Roman"/>
      <family val="1"/>
      <charset val="204"/>
    </font>
    <font>
      <b/>
      <u/>
      <sz val="11"/>
      <color theme="1"/>
      <name val="Calibri"/>
      <family val="2"/>
      <scheme val="minor"/>
    </font>
    <font>
      <sz val="24"/>
      <color rgb="FFFF0000"/>
      <name val="Calibri"/>
      <family val="2"/>
      <scheme val="minor"/>
    </font>
    <font>
      <b/>
      <u/>
      <sz val="11"/>
      <color theme="1"/>
      <name val="Times New Roman"/>
      <family val="1"/>
      <charset val="204"/>
    </font>
    <font>
      <u/>
      <sz val="11"/>
      <color theme="1"/>
      <name val="Times New Roman"/>
      <family val="1"/>
      <charset val="204"/>
    </font>
    <font>
      <i/>
      <sz val="11"/>
      <color theme="1"/>
      <name val="Calibri"/>
      <family val="2"/>
      <scheme val="minor"/>
    </font>
    <font>
      <sz val="8"/>
      <color indexed="81"/>
      <name val="Tahoma"/>
      <family val="2"/>
      <charset val="204"/>
    </font>
    <font>
      <b/>
      <sz val="8"/>
      <color indexed="81"/>
      <name val="Tahoma"/>
      <family val="2"/>
      <charset val="204"/>
    </font>
    <font>
      <b/>
      <i/>
      <u/>
      <sz val="12"/>
      <color theme="1"/>
      <name val="Times New Roman"/>
      <family val="1"/>
      <charset val="204"/>
    </font>
    <font>
      <b/>
      <i/>
      <sz val="12"/>
      <color theme="1"/>
      <name val="Times New Roman"/>
      <family val="1"/>
      <charset val="204"/>
    </font>
    <font>
      <b/>
      <sz val="11"/>
      <color theme="1"/>
      <name val="Times New Roman"/>
      <family val="1"/>
      <charset val="204"/>
    </font>
    <font>
      <u/>
      <sz val="12"/>
      <color rgb="FFFF0000"/>
      <name val="Times New Roman"/>
      <family val="1"/>
      <charset val="204"/>
    </font>
    <font>
      <b/>
      <i/>
      <u/>
      <sz val="10"/>
      <color theme="1"/>
      <name val="Arial"/>
      <family val="2"/>
      <charset val="204"/>
    </font>
    <font>
      <sz val="8"/>
      <color rgb="FF000000"/>
      <name val="Tahoma"/>
      <family val="2"/>
      <charset val="204"/>
    </font>
    <font>
      <b/>
      <sz val="8"/>
      <color theme="1"/>
      <name val="Arial"/>
      <family val="2"/>
      <charset val="204"/>
    </font>
    <font>
      <b/>
      <u/>
      <sz val="12"/>
      <color theme="1"/>
      <name val="Calibri"/>
      <family val="2"/>
      <charset val="204"/>
      <scheme val="minor"/>
    </font>
    <font>
      <b/>
      <vertAlign val="subscript"/>
      <sz val="16"/>
      <color theme="1"/>
      <name val="Calibri"/>
      <family val="2"/>
      <charset val="204"/>
      <scheme val="minor"/>
    </font>
    <font>
      <sz val="12"/>
      <color theme="1"/>
      <name val="Calibri"/>
      <family val="2"/>
      <scheme val="minor"/>
    </font>
    <font>
      <sz val="11"/>
      <color theme="0"/>
      <name val="Calibri"/>
      <family val="2"/>
      <charset val="204"/>
      <scheme val="minor"/>
    </font>
    <font>
      <sz val="20"/>
      <color theme="1"/>
      <name val="Calibri"/>
      <family val="2"/>
      <scheme val="minor"/>
    </font>
    <font>
      <sz val="10"/>
      <name val="Arial Cyr"/>
      <charset val="204"/>
    </font>
    <font>
      <b/>
      <u/>
      <sz val="10"/>
      <color theme="1"/>
      <name val="Times New Roman"/>
      <family val="1"/>
      <charset val="204"/>
    </font>
    <font>
      <b/>
      <sz val="11"/>
      <name val="Calibri"/>
      <family val="2"/>
      <charset val="204"/>
      <scheme val="minor"/>
    </font>
    <font>
      <sz val="10"/>
      <color theme="1"/>
      <name val="Calibri"/>
      <family val="2"/>
      <charset val="204"/>
      <scheme val="minor"/>
    </font>
  </fonts>
  <fills count="8">
    <fill>
      <patternFill patternType="none"/>
    </fill>
    <fill>
      <patternFill patternType="gray125"/>
    </fill>
    <fill>
      <patternFill patternType="solid">
        <fgColor rgb="FFFFC000"/>
        <bgColor indexed="64"/>
      </patternFill>
    </fill>
    <fill>
      <patternFill patternType="solid">
        <fgColor rgb="FF92D050"/>
        <bgColor indexed="64"/>
      </patternFill>
    </fill>
    <fill>
      <patternFill patternType="solid">
        <fgColor theme="5" tint="0.59999389629810485"/>
        <bgColor indexed="65"/>
      </patternFill>
    </fill>
    <fill>
      <patternFill patternType="solid">
        <fgColor theme="5"/>
      </patternFill>
    </fill>
    <fill>
      <patternFill patternType="solid">
        <fgColor theme="9"/>
      </patternFill>
    </fill>
    <fill>
      <patternFill patternType="solid">
        <fgColor theme="5" tint="0.79998168889431442"/>
        <bgColor indexed="65"/>
      </patternFill>
    </fill>
  </fills>
  <borders count="50">
    <border>
      <left/>
      <right/>
      <top/>
      <bottom/>
      <diagonal/>
    </border>
    <border>
      <left/>
      <right/>
      <top style="dashed">
        <color indexed="64"/>
      </top>
      <bottom style="dashed">
        <color indexed="64"/>
      </bottom>
      <diagonal/>
    </border>
    <border>
      <left/>
      <right/>
      <top/>
      <bottom style="dashed">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style="hair">
        <color indexed="64"/>
      </left>
      <right/>
      <top style="hair">
        <color indexed="64"/>
      </top>
      <bottom/>
      <diagonal/>
    </border>
    <border>
      <left/>
      <right/>
      <top style="hair">
        <color indexed="64"/>
      </top>
      <bottom/>
      <diagonal/>
    </border>
    <border>
      <left/>
      <right style="hair">
        <color indexed="64"/>
      </right>
      <top style="hair">
        <color indexed="64"/>
      </top>
      <bottom/>
      <diagonal/>
    </border>
    <border>
      <left style="hair">
        <color indexed="64"/>
      </left>
      <right/>
      <top/>
      <bottom/>
      <diagonal/>
    </border>
    <border>
      <left/>
      <right style="hair">
        <color indexed="64"/>
      </right>
      <top/>
      <bottom/>
      <diagonal/>
    </border>
    <border>
      <left/>
      <right style="hair">
        <color indexed="64"/>
      </right>
      <top/>
      <bottom style="dashed">
        <color indexed="64"/>
      </bottom>
      <diagonal/>
    </border>
    <border>
      <left style="hair">
        <color indexed="64"/>
      </left>
      <right/>
      <top style="dashed">
        <color indexed="64"/>
      </top>
      <bottom style="dashed">
        <color indexed="64"/>
      </bottom>
      <diagonal/>
    </border>
    <border>
      <left/>
      <right style="hair">
        <color indexed="64"/>
      </right>
      <top style="dashed">
        <color indexed="64"/>
      </top>
      <bottom style="dashed">
        <color indexed="64"/>
      </bottom>
      <diagonal/>
    </border>
    <border>
      <left style="hair">
        <color indexed="64"/>
      </left>
      <right/>
      <top style="thin">
        <color indexed="64"/>
      </top>
      <bottom/>
      <diagonal/>
    </border>
    <border>
      <left style="hair">
        <color indexed="64"/>
      </left>
      <right style="thin">
        <color indexed="64"/>
      </right>
      <top/>
      <bottom style="thin">
        <color indexed="64"/>
      </bottom>
      <diagonal/>
    </border>
    <border>
      <left style="hair">
        <color indexed="64"/>
      </left>
      <right style="thin">
        <color indexed="64"/>
      </right>
      <top/>
      <bottom/>
      <diagonal/>
    </border>
    <border>
      <left/>
      <right style="hair">
        <color indexed="64"/>
      </right>
      <top style="thin">
        <color indexed="64"/>
      </top>
      <bottom/>
      <diagonal/>
    </border>
    <border>
      <left style="hair">
        <color indexed="64"/>
      </left>
      <right/>
      <top/>
      <bottom style="thin">
        <color indexed="64"/>
      </bottom>
      <diagonal/>
    </border>
    <border>
      <left/>
      <right style="hair">
        <color indexed="64"/>
      </right>
      <top/>
      <bottom style="thin">
        <color indexed="64"/>
      </bottom>
      <diagonal/>
    </border>
    <border>
      <left/>
      <right style="hair">
        <color indexed="64"/>
      </right>
      <top style="thin">
        <color indexed="64"/>
      </top>
      <bottom style="thin">
        <color indexed="64"/>
      </bottom>
      <diagonal/>
    </border>
    <border>
      <left style="hair">
        <color indexed="64"/>
      </left>
      <right/>
      <top/>
      <bottom style="hair">
        <color indexed="64"/>
      </bottom>
      <diagonal/>
    </border>
    <border>
      <left/>
      <right/>
      <top/>
      <bottom style="hair">
        <color indexed="64"/>
      </bottom>
      <diagonal/>
    </border>
    <border>
      <left/>
      <right style="hair">
        <color indexed="64"/>
      </right>
      <top/>
      <bottom style="hair">
        <color indexed="64"/>
      </bottom>
      <diagonal/>
    </border>
    <border>
      <left style="hair">
        <color indexed="64"/>
      </left>
      <right style="thin">
        <color indexed="64"/>
      </right>
      <top style="thin">
        <color indexed="64"/>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dashed">
        <color indexed="64"/>
      </top>
      <bottom/>
      <diagonal/>
    </border>
    <border>
      <left/>
      <right/>
      <top style="dashed">
        <color indexed="64"/>
      </top>
      <bottom style="hair">
        <color indexed="64"/>
      </bottom>
      <diagonal/>
    </border>
    <border>
      <left/>
      <right/>
      <top style="hair">
        <color indexed="64"/>
      </top>
      <bottom style="dashed">
        <color indexed="64"/>
      </bottom>
      <diagonal/>
    </border>
    <border>
      <left style="thin">
        <color indexed="64"/>
      </left>
      <right style="hair">
        <color indexed="64"/>
      </right>
      <top style="thin">
        <color indexed="64"/>
      </top>
      <bottom style="thin">
        <color indexed="64"/>
      </bottom>
      <diagonal/>
    </border>
    <border>
      <left style="thin">
        <color indexed="64"/>
      </left>
      <right style="hair">
        <color indexed="64"/>
      </right>
      <top/>
      <bottom style="thin">
        <color indexed="64"/>
      </bottom>
      <diagonal/>
    </border>
    <border>
      <left style="hair">
        <color indexed="64"/>
      </left>
      <right/>
      <top style="thin">
        <color indexed="64"/>
      </top>
      <bottom style="thin">
        <color indexed="64"/>
      </bottom>
      <diagonal/>
    </border>
    <border>
      <left/>
      <right style="dashed">
        <color indexed="64"/>
      </right>
      <top style="thin">
        <color indexed="64"/>
      </top>
      <bottom style="dashed">
        <color indexed="64"/>
      </bottom>
      <diagonal/>
    </border>
    <border>
      <left/>
      <right style="dashed">
        <color indexed="64"/>
      </right>
      <top style="thin">
        <color indexed="64"/>
      </top>
      <bottom style="thin">
        <color indexed="64"/>
      </bottom>
      <diagonal/>
    </border>
    <border>
      <left style="dashed">
        <color indexed="64"/>
      </left>
      <right/>
      <top style="thin">
        <color indexed="64"/>
      </top>
      <bottom style="dashed">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hair">
        <color auto="1"/>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s>
  <cellStyleXfs count="6">
    <xf numFmtId="0" fontId="0" fillId="0" borderId="0"/>
    <xf numFmtId="0" fontId="4" fillId="4" borderId="0" applyNumberFormat="0" applyBorder="0" applyAlignment="0" applyProtection="0"/>
    <xf numFmtId="0" fontId="51" fillId="5" borderId="0" applyNumberFormat="0" applyBorder="0" applyAlignment="0" applyProtection="0"/>
    <xf numFmtId="0" fontId="53" fillId="0" borderId="0"/>
    <xf numFmtId="0" fontId="51" fillId="6" borderId="0" applyNumberFormat="0" applyBorder="0" applyAlignment="0" applyProtection="0"/>
    <xf numFmtId="0" fontId="1" fillId="7" borderId="0" applyNumberFormat="0" applyBorder="0" applyAlignment="0" applyProtection="0"/>
  </cellStyleXfs>
  <cellXfs count="258">
    <xf numFmtId="0" fontId="0" fillId="0" borderId="0" xfId="0"/>
    <xf numFmtId="0" fontId="0" fillId="0" borderId="0" xfId="0" applyBorder="1"/>
    <xf numFmtId="165" fontId="8" fillId="0" borderId="1" xfId="0" applyNumberFormat="1" applyFont="1" applyFill="1" applyBorder="1" applyAlignment="1" applyProtection="1">
      <alignment horizontal="left"/>
      <protection locked="0"/>
    </xf>
    <xf numFmtId="0" fontId="8" fillId="0" borderId="0" xfId="0" applyFont="1" applyFill="1" applyBorder="1"/>
    <xf numFmtId="0" fontId="9" fillId="0" borderId="14" xfId="0" applyFont="1" applyFill="1" applyBorder="1" applyAlignment="1"/>
    <xf numFmtId="0" fontId="11" fillId="0" borderId="20" xfId="0" applyFont="1" applyFill="1" applyBorder="1" applyAlignment="1">
      <alignment horizontal="right"/>
    </xf>
    <xf numFmtId="0" fontId="8" fillId="0" borderId="15" xfId="0" applyFont="1" applyFill="1" applyBorder="1" applyAlignment="1" applyProtection="1">
      <alignment horizontal="left"/>
      <protection locked="0" hidden="1"/>
    </xf>
    <xf numFmtId="0" fontId="8" fillId="0" borderId="21" xfId="0" applyFont="1" applyFill="1" applyBorder="1" applyAlignment="1">
      <alignment horizontal="center"/>
    </xf>
    <xf numFmtId="0" fontId="10" fillId="0" borderId="0" xfId="0" applyFont="1" applyFill="1" applyBorder="1" applyAlignment="1">
      <alignment horizontal="right"/>
    </xf>
    <xf numFmtId="0" fontId="7" fillId="0" borderId="21" xfId="0" applyFont="1" applyFill="1" applyBorder="1" applyAlignment="1">
      <alignment horizontal="center"/>
    </xf>
    <xf numFmtId="0" fontId="8" fillId="0" borderId="8" xfId="0" applyFont="1" applyFill="1" applyBorder="1" applyProtection="1">
      <protection locked="0" hidden="1"/>
    </xf>
    <xf numFmtId="164" fontId="8" fillId="0" borderId="8" xfId="0" applyNumberFormat="1" applyFont="1" applyFill="1" applyBorder="1" applyAlignment="1" applyProtection="1">
      <alignment horizontal="left"/>
      <protection locked="0"/>
    </xf>
    <xf numFmtId="0" fontId="8" fillId="0" borderId="25" xfId="0" applyFont="1" applyFill="1" applyBorder="1" applyAlignment="1" applyProtection="1">
      <alignment horizontal="center"/>
      <protection locked="0"/>
    </xf>
    <xf numFmtId="0" fontId="0" fillId="0" borderId="11" xfId="0" applyFont="1" applyFill="1" applyBorder="1" applyAlignment="1"/>
    <xf numFmtId="0" fontId="0" fillId="0" borderId="13" xfId="0" applyFont="1" applyFill="1" applyBorder="1"/>
    <xf numFmtId="0" fontId="0" fillId="0" borderId="14" xfId="0" applyFont="1" applyFill="1" applyBorder="1" applyAlignment="1"/>
    <xf numFmtId="0" fontId="0" fillId="0" borderId="0" xfId="0" applyFont="1" applyFill="1" applyBorder="1" applyAlignment="1">
      <alignment horizontal="center" vertical="center"/>
    </xf>
    <xf numFmtId="0" fontId="0" fillId="0" borderId="15" xfId="0" applyFont="1" applyFill="1" applyBorder="1"/>
    <xf numFmtId="49" fontId="6" fillId="0" borderId="14" xfId="0" applyNumberFormat="1" applyFont="1" applyFill="1" applyBorder="1" applyAlignment="1"/>
    <xf numFmtId="0" fontId="0" fillId="0" borderId="0" xfId="0" applyFont="1" applyFill="1" applyBorder="1"/>
    <xf numFmtId="0" fontId="0" fillId="0" borderId="2" xfId="0" applyFont="1" applyFill="1" applyBorder="1"/>
    <xf numFmtId="0" fontId="0" fillId="0" borderId="16" xfId="0" applyFont="1" applyFill="1" applyBorder="1"/>
    <xf numFmtId="0" fontId="0" fillId="0" borderId="2" xfId="0" applyFont="1" applyFill="1" applyBorder="1" applyAlignment="1">
      <alignment horizontal="left" vertical="center"/>
    </xf>
    <xf numFmtId="0" fontId="0" fillId="0" borderId="14" xfId="0" applyFont="1" applyFill="1" applyBorder="1"/>
    <xf numFmtId="0" fontId="0" fillId="0" borderId="6" xfId="0" applyFont="1" applyFill="1" applyBorder="1"/>
    <xf numFmtId="0" fontId="0" fillId="0" borderId="24" xfId="0" applyFont="1" applyFill="1" applyBorder="1"/>
    <xf numFmtId="0" fontId="0" fillId="0" borderId="3" xfId="0" applyFont="1" applyFill="1" applyBorder="1"/>
    <xf numFmtId="0" fontId="0" fillId="0" borderId="0" xfId="0" applyFont="1" applyFill="1" applyBorder="1" applyAlignment="1">
      <alignment horizontal="left"/>
    </xf>
    <xf numFmtId="0" fontId="0" fillId="0" borderId="4" xfId="0" applyFont="1" applyFill="1" applyBorder="1"/>
    <xf numFmtId="0" fontId="0" fillId="0" borderId="7" xfId="0" applyFont="1" applyFill="1" applyBorder="1"/>
    <xf numFmtId="0" fontId="6" fillId="0" borderId="0" xfId="0" applyFont="1" applyFill="1" applyBorder="1"/>
    <xf numFmtId="0" fontId="0" fillId="0" borderId="10" xfId="0" applyFont="1" applyFill="1" applyBorder="1"/>
    <xf numFmtId="0" fontId="0" fillId="0" borderId="22" xfId="0" applyFont="1" applyFill="1" applyBorder="1"/>
    <xf numFmtId="0" fontId="6" fillId="0" borderId="6" xfId="0" applyFont="1" applyFill="1" applyBorder="1" applyAlignment="1"/>
    <xf numFmtId="0" fontId="0" fillId="0" borderId="14" xfId="0" applyFont="1" applyFill="1" applyBorder="1" applyAlignment="1">
      <alignment horizontal="justify" wrapText="1"/>
    </xf>
    <xf numFmtId="0" fontId="0" fillId="0" borderId="0" xfId="0" applyFont="1" applyFill="1" applyBorder="1" applyAlignment="1">
      <alignment horizontal="justify"/>
    </xf>
    <xf numFmtId="0" fontId="0" fillId="0" borderId="14" xfId="0" applyFont="1" applyFill="1" applyBorder="1" applyAlignment="1">
      <alignment horizontal="justify"/>
    </xf>
    <xf numFmtId="0" fontId="0" fillId="0" borderId="14" xfId="0" applyFont="1" applyFill="1" applyBorder="1" applyAlignment="1">
      <alignment horizontal="justify" vertical="top"/>
    </xf>
    <xf numFmtId="0" fontId="0" fillId="0" borderId="0" xfId="0" applyFont="1" applyFill="1" applyBorder="1" applyAlignment="1">
      <alignment horizontal="justify" vertical="top"/>
    </xf>
    <xf numFmtId="0" fontId="0" fillId="0" borderId="27" xfId="0" applyFont="1" applyFill="1" applyBorder="1"/>
    <xf numFmtId="0" fontId="8" fillId="0" borderId="28" xfId="0" applyFont="1" applyFill="1" applyBorder="1" applyAlignment="1"/>
    <xf numFmtId="0" fontId="0" fillId="0" borderId="12" xfId="0" applyFont="1" applyFill="1" applyBorder="1"/>
    <xf numFmtId="0" fontId="0" fillId="0" borderId="0" xfId="0" applyFont="1" applyFill="1"/>
    <xf numFmtId="0" fontId="19" fillId="0" borderId="17" xfId="0" applyFont="1" applyFill="1" applyBorder="1" applyAlignment="1">
      <alignment horizontal="left"/>
    </xf>
    <xf numFmtId="0" fontId="19" fillId="0" borderId="17" xfId="0" applyFont="1" applyFill="1" applyBorder="1" applyAlignment="1">
      <alignment horizontal="justify"/>
    </xf>
    <xf numFmtId="0" fontId="19" fillId="0" borderId="17" xfId="0" applyFont="1" applyFill="1" applyBorder="1" applyAlignment="1">
      <alignment horizontal="left" vertical="justify"/>
    </xf>
    <xf numFmtId="2" fontId="28" fillId="0" borderId="0" xfId="0" applyNumberFormat="1" applyFont="1" applyFill="1" applyBorder="1" applyAlignment="1" applyProtection="1">
      <alignment horizontal="center"/>
      <protection locked="0" hidden="1"/>
    </xf>
    <xf numFmtId="0" fontId="29" fillId="0" borderId="0" xfId="0" applyFont="1" applyFill="1" applyBorder="1" applyProtection="1">
      <protection locked="0" hidden="1"/>
    </xf>
    <xf numFmtId="0" fontId="30" fillId="0" borderId="23" xfId="0" applyFont="1" applyFill="1" applyBorder="1"/>
    <xf numFmtId="0" fontId="0" fillId="0" borderId="0" xfId="0" applyFont="1" applyFill="1" applyBorder="1" applyAlignment="1"/>
    <xf numFmtId="0" fontId="30" fillId="0" borderId="29" xfId="0" applyFont="1" applyFill="1" applyBorder="1" applyAlignment="1"/>
    <xf numFmtId="0" fontId="8" fillId="0" borderId="20" xfId="0" applyFont="1" applyFill="1" applyBorder="1" applyAlignment="1">
      <alignment horizontal="center"/>
    </xf>
    <xf numFmtId="0" fontId="0" fillId="0" borderId="6" xfId="0" applyBorder="1"/>
    <xf numFmtId="0" fontId="12" fillId="0" borderId="3" xfId="0" applyFont="1" applyFill="1" applyBorder="1" applyAlignment="1">
      <alignment horizontal="center"/>
    </xf>
    <xf numFmtId="0" fontId="13" fillId="0" borderId="0" xfId="0" applyFont="1" applyFill="1" applyBorder="1" applyAlignment="1">
      <alignment horizontal="center"/>
    </xf>
    <xf numFmtId="0" fontId="13" fillId="0" borderId="4" xfId="0" applyFont="1" applyFill="1" applyBorder="1" applyAlignment="1">
      <alignment horizontal="center"/>
    </xf>
    <xf numFmtId="0" fontId="12" fillId="0" borderId="4" xfId="0" applyFont="1" applyFill="1" applyBorder="1" applyAlignment="1">
      <alignment horizontal="center"/>
    </xf>
    <xf numFmtId="0" fontId="12" fillId="0" borderId="30" xfId="0" applyFont="1" applyFill="1" applyBorder="1" applyAlignment="1">
      <alignment horizontal="center"/>
    </xf>
    <xf numFmtId="0" fontId="0" fillId="0" borderId="5" xfId="0" applyFont="1" applyFill="1" applyBorder="1"/>
    <xf numFmtId="0" fontId="0" fillId="0" borderId="6" xfId="0" applyFont="1" applyFill="1" applyBorder="1" applyAlignment="1">
      <alignment horizontal="left"/>
    </xf>
    <xf numFmtId="0" fontId="10" fillId="0" borderId="6" xfId="0" applyFont="1" applyFill="1" applyBorder="1" applyAlignment="1">
      <alignment horizontal="right"/>
    </xf>
    <xf numFmtId="0" fontId="5" fillId="0" borderId="0" xfId="0" applyFont="1" applyBorder="1"/>
    <xf numFmtId="0" fontId="12" fillId="0" borderId="24" xfId="0" applyFont="1" applyFill="1" applyBorder="1" applyAlignment="1">
      <alignment horizontal="left" vertical="center"/>
    </xf>
    <xf numFmtId="0" fontId="0" fillId="0" borderId="24" xfId="0" applyBorder="1"/>
    <xf numFmtId="0" fontId="0" fillId="0" borderId="27" xfId="0" applyBorder="1"/>
    <xf numFmtId="0" fontId="0" fillId="0" borderId="28" xfId="0" applyBorder="1"/>
    <xf numFmtId="0" fontId="0" fillId="0" borderId="14" xfId="0" applyBorder="1"/>
    <xf numFmtId="0" fontId="18" fillId="0" borderId="0" xfId="0" applyFont="1" applyBorder="1"/>
    <xf numFmtId="0" fontId="8" fillId="0" borderId="1" xfId="0" applyFont="1" applyFill="1" applyBorder="1" applyAlignment="1" applyProtection="1">
      <alignment horizontal="left"/>
    </xf>
    <xf numFmtId="0" fontId="8" fillId="0" borderId="32" xfId="0" applyFont="1" applyFill="1" applyBorder="1" applyProtection="1">
      <protection locked="0" hidden="1"/>
    </xf>
    <xf numFmtId="0" fontId="30" fillId="0" borderId="32" xfId="0" applyFont="1" applyFill="1" applyBorder="1"/>
    <xf numFmtId="164" fontId="8" fillId="0" borderId="1" xfId="0" applyNumberFormat="1" applyFont="1" applyFill="1" applyBorder="1" applyAlignment="1" applyProtection="1">
      <alignment horizontal="left"/>
      <protection locked="0"/>
    </xf>
    <xf numFmtId="167" fontId="7" fillId="0" borderId="0" xfId="0" applyNumberFormat="1" applyFont="1" applyFill="1" applyBorder="1" applyAlignment="1" applyProtection="1">
      <alignment horizontal="right"/>
      <protection locked="0"/>
    </xf>
    <xf numFmtId="167" fontId="7" fillId="0" borderId="6" xfId="0" applyNumberFormat="1" applyFont="1" applyFill="1" applyBorder="1" applyAlignment="1" applyProtection="1">
      <alignment horizontal="right" vertical="center"/>
      <protection locked="0"/>
    </xf>
    <xf numFmtId="0" fontId="14" fillId="0" borderId="0" xfId="0" applyFont="1" applyFill="1" applyBorder="1" applyAlignment="1" applyProtection="1">
      <protection locked="0"/>
    </xf>
    <xf numFmtId="0" fontId="0" fillId="0" borderId="27" xfId="0" applyBorder="1" applyAlignment="1" applyProtection="1">
      <protection locked="0"/>
    </xf>
    <xf numFmtId="0" fontId="0" fillId="0" borderId="0" xfId="0" applyFont="1" applyFill="1" applyBorder="1" applyAlignment="1"/>
    <xf numFmtId="0" fontId="8" fillId="0" borderId="1" xfId="0" applyFont="1" applyFill="1" applyBorder="1" applyAlignment="1" applyProtection="1">
      <alignment horizontal="left"/>
      <protection locked="0"/>
    </xf>
    <xf numFmtId="164" fontId="44" fillId="0" borderId="1" xfId="0" applyNumberFormat="1" applyFont="1" applyFill="1" applyBorder="1" applyAlignment="1" applyProtection="1">
      <alignment horizontal="left"/>
      <protection locked="0"/>
    </xf>
    <xf numFmtId="0" fontId="8" fillId="0" borderId="1" xfId="0" applyFont="1" applyFill="1" applyBorder="1" applyAlignment="1" applyProtection="1">
      <alignment horizontal="left"/>
      <protection locked="0" hidden="1"/>
    </xf>
    <xf numFmtId="0" fontId="0" fillId="0" borderId="37" xfId="0" applyFont="1" applyFill="1" applyBorder="1" applyProtection="1">
      <protection locked="0"/>
    </xf>
    <xf numFmtId="0" fontId="12" fillId="0" borderId="36" xfId="0" applyFont="1" applyFill="1" applyBorder="1" applyAlignment="1" applyProtection="1">
      <alignment horizontal="left" vertical="center"/>
      <protection locked="0"/>
    </xf>
    <xf numFmtId="0" fontId="48" fillId="0" borderId="38" xfId="0" applyFont="1" applyBorder="1"/>
    <xf numFmtId="0" fontId="0" fillId="0" borderId="40" xfId="0" applyBorder="1"/>
    <xf numFmtId="2" fontId="28" fillId="0" borderId="0" xfId="0" applyNumberFormat="1" applyFont="1" applyFill="1" applyBorder="1" applyAlignment="1" applyProtection="1">
      <alignment horizontal="center"/>
      <protection hidden="1"/>
    </xf>
    <xf numFmtId="0" fontId="6" fillId="0" borderId="5" xfId="0" applyFont="1" applyFill="1" applyBorder="1" applyAlignment="1"/>
    <xf numFmtId="14" fontId="7" fillId="0" borderId="1" xfId="0" applyNumberFormat="1" applyFont="1" applyFill="1" applyBorder="1" applyAlignment="1" applyProtection="1">
      <alignment horizontal="left"/>
      <protection locked="0"/>
    </xf>
    <xf numFmtId="0" fontId="50" fillId="0" borderId="1" xfId="0" applyNumberFormat="1" applyFont="1" applyFill="1" applyBorder="1" applyAlignment="1" applyProtection="1">
      <alignment horizontal="center"/>
    </xf>
    <xf numFmtId="14" fontId="7" fillId="0" borderId="1" xfId="0" applyNumberFormat="1" applyFont="1" applyFill="1" applyBorder="1" applyAlignment="1" applyProtection="1">
      <alignment horizontal="left"/>
    </xf>
    <xf numFmtId="0" fontId="4" fillId="4" borderId="0" xfId="1"/>
    <xf numFmtId="0" fontId="0" fillId="0" borderId="0" xfId="0" applyAlignment="1">
      <alignment horizontal="center"/>
    </xf>
    <xf numFmtId="0" fontId="51" fillId="5" borderId="0" xfId="2" applyAlignment="1">
      <alignment horizontal="center"/>
    </xf>
    <xf numFmtId="0" fontId="30" fillId="0" borderId="0" xfId="0" applyFont="1" applyAlignment="1">
      <alignment horizontal="center"/>
    </xf>
    <xf numFmtId="0" fontId="4" fillId="4" borderId="0" xfId="1" applyAlignment="1" applyProtection="1">
      <alignment horizontal="center"/>
      <protection locked="0"/>
    </xf>
    <xf numFmtId="0" fontId="3" fillId="4" borderId="0" xfId="1" applyFont="1" applyProtection="1">
      <protection locked="0"/>
    </xf>
    <xf numFmtId="0" fontId="2" fillId="0" borderId="42" xfId="0" applyFont="1" applyBorder="1" applyAlignment="1">
      <alignment horizontal="center" vertical="center" wrapText="1"/>
    </xf>
    <xf numFmtId="0" fontId="2" fillId="0" borderId="43" xfId="0" applyFont="1" applyBorder="1" applyAlignment="1">
      <alignment horizontal="center" vertical="center" wrapText="1"/>
    </xf>
    <xf numFmtId="0" fontId="55" fillId="6" borderId="44" xfId="4" applyFont="1" applyBorder="1" applyAlignment="1">
      <alignment horizontal="center" vertical="center" wrapText="1"/>
    </xf>
    <xf numFmtId="0" fontId="2" fillId="0" borderId="44" xfId="0" applyFont="1" applyBorder="1" applyAlignment="1">
      <alignment horizontal="center" vertical="center" wrapText="1"/>
    </xf>
    <xf numFmtId="0" fontId="2" fillId="0" borderId="45" xfId="0" applyFont="1" applyBorder="1" applyAlignment="1">
      <alignment vertical="top" wrapText="1"/>
    </xf>
    <xf numFmtId="0" fontId="2" fillId="0" borderId="32" xfId="0" applyFont="1" applyBorder="1" applyAlignment="1">
      <alignment vertical="top" wrapText="1"/>
    </xf>
    <xf numFmtId="0" fontId="2" fillId="0" borderId="32" xfId="0" applyNumberFormat="1" applyFont="1" applyBorder="1" applyAlignment="1">
      <alignment vertical="top" wrapText="1"/>
    </xf>
    <xf numFmtId="168" fontId="55" fillId="6" borderId="46" xfId="4" applyNumberFormat="1" applyFont="1" applyBorder="1" applyAlignment="1">
      <alignment vertical="top" wrapText="1"/>
    </xf>
    <xf numFmtId="0" fontId="2" fillId="0" borderId="46" xfId="0" applyFont="1" applyBorder="1" applyAlignment="1">
      <alignment vertical="top" wrapText="1"/>
    </xf>
    <xf numFmtId="0" fontId="2" fillId="0" borderId="46" xfId="0" applyNumberFormat="1" applyFont="1" applyBorder="1" applyAlignment="1">
      <alignment vertical="top" wrapText="1"/>
    </xf>
    <xf numFmtId="49" fontId="8" fillId="0" borderId="8" xfId="0" applyNumberFormat="1" applyFont="1" applyFill="1" applyBorder="1" applyAlignment="1" applyProtection="1">
      <alignment horizontal="left"/>
      <protection locked="0"/>
    </xf>
    <xf numFmtId="0" fontId="18" fillId="0" borderId="30" xfId="0" applyFont="1" applyFill="1" applyBorder="1" applyAlignment="1">
      <alignment horizontal="center" wrapText="1"/>
    </xf>
    <xf numFmtId="0" fontId="18" fillId="0" borderId="10" xfId="0" applyFont="1" applyBorder="1" applyAlignment="1">
      <alignment horizontal="center" wrapText="1"/>
    </xf>
    <xf numFmtId="0" fontId="18" fillId="0" borderId="22" xfId="0" applyFont="1" applyBorder="1" applyAlignment="1">
      <alignment horizontal="center" wrapText="1"/>
    </xf>
    <xf numFmtId="0" fontId="0" fillId="0" borderId="31" xfId="0" applyFont="1" applyFill="1" applyBorder="1" applyAlignment="1" applyProtection="1">
      <alignment horizontal="center" wrapText="1"/>
      <protection locked="0"/>
    </xf>
    <xf numFmtId="0" fontId="0" fillId="0" borderId="9" xfId="0" applyBorder="1" applyAlignment="1" applyProtection="1">
      <alignment horizontal="center" wrapText="1"/>
      <protection locked="0"/>
    </xf>
    <xf numFmtId="0" fontId="0" fillId="0" borderId="25" xfId="0" applyBorder="1" applyAlignment="1" applyProtection="1">
      <alignment horizontal="center" wrapText="1"/>
      <protection locked="0"/>
    </xf>
    <xf numFmtId="0" fontId="18" fillId="0" borderId="27" xfId="0" applyFont="1" applyFill="1" applyBorder="1" applyAlignment="1" applyProtection="1">
      <alignment wrapText="1"/>
      <protection locked="0"/>
    </xf>
    <xf numFmtId="0" fontId="0" fillId="0" borderId="27" xfId="0" applyBorder="1" applyAlignment="1" applyProtection="1">
      <alignment wrapText="1"/>
      <protection locked="0"/>
    </xf>
    <xf numFmtId="0" fontId="33" fillId="0" borderId="14" xfId="0" applyFont="1" applyFill="1" applyBorder="1" applyAlignment="1"/>
    <xf numFmtId="0" fontId="33" fillId="0" borderId="0" xfId="0" applyFont="1" applyFill="1" applyAlignment="1"/>
    <xf numFmtId="0" fontId="11" fillId="0" borderId="14" xfId="0" applyFont="1" applyFill="1" applyBorder="1" applyAlignment="1" applyProtection="1">
      <alignment horizontal="justify" vertical="top" wrapText="1"/>
      <protection locked="0"/>
    </xf>
    <xf numFmtId="0" fontId="37" fillId="0" borderId="0" xfId="0" applyFont="1" applyFill="1" applyBorder="1" applyAlignment="1" applyProtection="1">
      <alignment horizontal="justify" vertical="top" wrapText="1"/>
      <protection locked="0"/>
    </xf>
    <xf numFmtId="0" fontId="7" fillId="0" borderId="0" xfId="0" applyFont="1" applyFill="1" applyAlignment="1" applyProtection="1">
      <alignment horizontal="justify" vertical="top" wrapText="1"/>
      <protection locked="0"/>
    </xf>
    <xf numFmtId="0" fontId="7" fillId="0" borderId="15" xfId="0" applyFont="1" applyFill="1" applyBorder="1" applyAlignment="1" applyProtection="1">
      <alignment horizontal="justify" vertical="top" wrapText="1"/>
      <protection locked="0"/>
    </xf>
    <xf numFmtId="0" fontId="7" fillId="0" borderId="14" xfId="0" applyFont="1" applyFill="1" applyBorder="1" applyAlignment="1" applyProtection="1">
      <alignment horizontal="justify" vertical="top" wrapText="1"/>
      <protection locked="0"/>
    </xf>
    <xf numFmtId="0" fontId="32" fillId="0" borderId="19" xfId="0" applyFont="1" applyFill="1" applyBorder="1" applyAlignment="1">
      <alignment horizontal="center" shrinkToFit="1"/>
    </xf>
    <xf numFmtId="0" fontId="21" fillId="0" borderId="10" xfId="0" applyFont="1" applyFill="1" applyBorder="1" applyAlignment="1">
      <alignment horizontal="center" shrinkToFit="1"/>
    </xf>
    <xf numFmtId="0" fontId="21" fillId="0" borderId="22" xfId="0" applyFont="1" applyFill="1" applyBorder="1" applyAlignment="1">
      <alignment horizontal="center" shrinkToFit="1"/>
    </xf>
    <xf numFmtId="0" fontId="0" fillId="0" borderId="0" xfId="0" applyBorder="1" applyAlignment="1" applyProtection="1">
      <alignment horizontal="justify" vertical="top" wrapText="1"/>
      <protection locked="0"/>
    </xf>
    <xf numFmtId="0" fontId="0" fillId="0" borderId="14" xfId="0" applyBorder="1" applyAlignment="1" applyProtection="1">
      <alignment horizontal="justify" vertical="top" wrapText="1"/>
      <protection locked="0"/>
    </xf>
    <xf numFmtId="0" fontId="6" fillId="0" borderId="31" xfId="0" applyFont="1" applyFill="1" applyBorder="1" applyAlignment="1">
      <alignment wrapText="1"/>
    </xf>
    <xf numFmtId="0" fontId="0" fillId="0" borderId="8" xfId="0" applyBorder="1" applyAlignment="1">
      <alignment wrapText="1"/>
    </xf>
    <xf numFmtId="0" fontId="6" fillId="0" borderId="31" xfId="0" applyFont="1" applyFill="1" applyBorder="1" applyAlignment="1" applyProtection="1">
      <alignment wrapText="1"/>
      <protection locked="0"/>
    </xf>
    <xf numFmtId="0" fontId="0" fillId="0" borderId="8" xfId="0" applyBorder="1" applyAlignment="1" applyProtection="1">
      <alignment wrapText="1"/>
      <protection locked="0"/>
    </xf>
    <xf numFmtId="166" fontId="7" fillId="0" borderId="47" xfId="0" applyNumberFormat="1" applyFont="1" applyFill="1" applyBorder="1" applyAlignment="1" applyProtection="1">
      <alignment horizontal="justify" vertical="top" wrapText="1"/>
      <protection locked="0"/>
    </xf>
    <xf numFmtId="166" fontId="7" fillId="0" borderId="48" xfId="0" applyNumberFormat="1" applyFont="1" applyFill="1" applyBorder="1" applyAlignment="1" applyProtection="1">
      <alignment horizontal="justify" vertical="top" wrapText="1"/>
      <protection locked="0"/>
    </xf>
    <xf numFmtId="166" fontId="7" fillId="0" borderId="49" xfId="0" applyNumberFormat="1" applyFont="1" applyFill="1" applyBorder="1" applyAlignment="1" applyProtection="1">
      <alignment horizontal="justify" vertical="top" wrapText="1"/>
      <protection locked="0"/>
    </xf>
    <xf numFmtId="0" fontId="0" fillId="0" borderId="11" xfId="0" applyFont="1" applyFill="1" applyBorder="1" applyAlignment="1" applyProtection="1">
      <alignment horizontal="justify" vertical="top" wrapText="1"/>
      <protection locked="0"/>
    </xf>
    <xf numFmtId="0" fontId="0" fillId="0" borderId="12" xfId="0" applyFont="1" applyFill="1" applyBorder="1" applyAlignment="1" applyProtection="1">
      <alignment horizontal="justify" vertical="top" wrapText="1"/>
      <protection locked="0"/>
    </xf>
    <xf numFmtId="0" fontId="0" fillId="0" borderId="13" xfId="0" applyFont="1" applyFill="1" applyBorder="1" applyAlignment="1" applyProtection="1">
      <alignment horizontal="justify" vertical="top" wrapText="1"/>
      <protection locked="0"/>
    </xf>
    <xf numFmtId="0" fontId="0" fillId="0" borderId="14" xfId="0" applyFont="1" applyFill="1" applyBorder="1" applyAlignment="1" applyProtection="1">
      <alignment horizontal="justify" vertical="top" wrapText="1"/>
      <protection locked="0"/>
    </xf>
    <xf numFmtId="0" fontId="0" fillId="0" borderId="0" xfId="0" applyFont="1" applyFill="1" applyBorder="1" applyAlignment="1" applyProtection="1">
      <alignment horizontal="justify" vertical="top" wrapText="1"/>
      <protection locked="0"/>
    </xf>
    <xf numFmtId="0" fontId="0" fillId="0" borderId="15" xfId="0" applyFont="1" applyFill="1" applyBorder="1" applyAlignment="1" applyProtection="1">
      <alignment horizontal="justify" vertical="top" wrapText="1"/>
      <protection locked="0"/>
    </xf>
    <xf numFmtId="0" fontId="0" fillId="0" borderId="26" xfId="0" applyFont="1" applyFill="1" applyBorder="1" applyAlignment="1" applyProtection="1">
      <alignment horizontal="justify" vertical="top" wrapText="1"/>
      <protection locked="0"/>
    </xf>
    <xf numFmtId="0" fontId="0" fillId="0" borderId="27" xfId="0" applyFont="1" applyFill="1" applyBorder="1" applyAlignment="1" applyProtection="1">
      <alignment horizontal="justify" vertical="top" wrapText="1"/>
      <protection locked="0"/>
    </xf>
    <xf numFmtId="0" fontId="0" fillId="0" borderId="28" xfId="0" applyFont="1" applyFill="1" applyBorder="1" applyAlignment="1" applyProtection="1">
      <alignment horizontal="justify" vertical="top" wrapText="1"/>
      <protection locked="0"/>
    </xf>
    <xf numFmtId="0" fontId="8" fillId="0" borderId="0" xfId="0" applyFont="1" applyFill="1" applyBorder="1" applyProtection="1">
      <protection locked="0" hidden="1"/>
    </xf>
    <xf numFmtId="0" fontId="0" fillId="0" borderId="15" xfId="0" applyFont="1" applyFill="1" applyBorder="1" applyProtection="1">
      <protection locked="0" hidden="1"/>
    </xf>
    <xf numFmtId="0" fontId="8" fillId="0" borderId="1" xfId="0" applyFont="1" applyFill="1" applyBorder="1" applyAlignment="1" applyProtection="1">
      <alignment horizontal="left"/>
      <protection locked="0" hidden="1"/>
    </xf>
    <xf numFmtId="0" fontId="0" fillId="0" borderId="18" xfId="0" applyFont="1" applyFill="1" applyBorder="1" applyAlignment="1" applyProtection="1">
      <alignment horizontal="left"/>
      <protection locked="0" hidden="1"/>
    </xf>
    <xf numFmtId="0" fontId="8" fillId="0" borderId="0" xfId="0" applyFont="1" applyFill="1" applyBorder="1" applyAlignment="1" applyProtection="1">
      <alignment horizontal="left" vertical="justify"/>
      <protection locked="0" hidden="1"/>
    </xf>
    <xf numFmtId="0" fontId="0" fillId="0" borderId="0" xfId="0" applyFont="1" applyFill="1" applyBorder="1" applyAlignment="1" applyProtection="1">
      <alignment horizontal="left" vertical="justify"/>
      <protection locked="0" hidden="1"/>
    </xf>
    <xf numFmtId="0" fontId="19" fillId="0" borderId="1" xfId="0" applyFont="1" applyFill="1" applyBorder="1" applyAlignment="1">
      <alignment horizontal="left"/>
    </xf>
    <xf numFmtId="0" fontId="18" fillId="0" borderId="1" xfId="0" applyFont="1" applyFill="1" applyBorder="1" applyAlignment="1">
      <alignment horizontal="left"/>
    </xf>
    <xf numFmtId="0" fontId="7" fillId="0" borderId="1" xfId="0" applyFont="1" applyBorder="1" applyAlignment="1" applyProtection="1">
      <alignment wrapText="1"/>
      <protection locked="0"/>
    </xf>
    <xf numFmtId="0" fontId="22" fillId="0" borderId="12" xfId="0" applyFont="1" applyFill="1" applyBorder="1" applyAlignment="1">
      <alignment horizontal="center" vertical="center"/>
    </xf>
    <xf numFmtId="0" fontId="23" fillId="0" borderId="12" xfId="0" applyFont="1" applyFill="1" applyBorder="1" applyAlignment="1">
      <alignment horizontal="center" vertical="center"/>
    </xf>
    <xf numFmtId="0" fontId="30" fillId="0" borderId="9" xfId="0" applyFont="1" applyFill="1" applyBorder="1" applyAlignment="1"/>
    <xf numFmtId="0" fontId="24" fillId="0" borderId="0" xfId="0" applyFont="1" applyFill="1" applyBorder="1" applyAlignment="1">
      <alignment horizontal="center" vertical="center"/>
    </xf>
    <xf numFmtId="0" fontId="18" fillId="0" borderId="0" xfId="0" applyFont="1" applyFill="1" applyBorder="1" applyAlignment="1">
      <alignment horizontal="center" vertical="center"/>
    </xf>
    <xf numFmtId="0" fontId="8" fillId="0" borderId="0" xfId="0" applyFont="1" applyFill="1" applyBorder="1" applyAlignment="1">
      <alignment horizontal="center" vertical="center"/>
    </xf>
    <xf numFmtId="0" fontId="19" fillId="0" borderId="1" xfId="0" applyFont="1" applyFill="1" applyBorder="1" applyAlignment="1" applyProtection="1">
      <alignment horizontal="left"/>
      <protection hidden="1"/>
    </xf>
    <xf numFmtId="0" fontId="8" fillId="0" borderId="6" xfId="0" applyFont="1" applyFill="1" applyBorder="1" applyAlignment="1" applyProtection="1">
      <protection locked="0" hidden="1"/>
    </xf>
    <xf numFmtId="0" fontId="0" fillId="0" borderId="9" xfId="0" applyFont="1" applyFill="1" applyBorder="1" applyAlignment="1" applyProtection="1">
      <protection locked="0" hidden="1"/>
    </xf>
    <xf numFmtId="0" fontId="8" fillId="0" borderId="1" xfId="0" applyFont="1" applyFill="1" applyBorder="1" applyAlignment="1" applyProtection="1">
      <alignment horizontal="left"/>
      <protection locked="0"/>
    </xf>
    <xf numFmtId="0" fontId="0" fillId="0" borderId="1" xfId="0" applyFont="1" applyFill="1" applyBorder="1" applyProtection="1">
      <protection locked="0"/>
    </xf>
    <xf numFmtId="0" fontId="8" fillId="0" borderId="14" xfId="0" applyFont="1" applyFill="1" applyBorder="1" applyAlignment="1"/>
    <xf numFmtId="0" fontId="0" fillId="0" borderId="0" xfId="0" applyFont="1" applyFill="1" applyBorder="1" applyAlignment="1"/>
    <xf numFmtId="9" fontId="26" fillId="0" borderId="0" xfId="0" applyNumberFormat="1" applyFont="1" applyFill="1" applyBorder="1" applyAlignment="1" applyProtection="1">
      <alignment horizontal="center"/>
      <protection locked="0" hidden="1"/>
    </xf>
    <xf numFmtId="0" fontId="27" fillId="0" borderId="0" xfId="0" applyFont="1" applyFill="1" applyBorder="1" applyAlignment="1" applyProtection="1">
      <alignment horizontal="center"/>
      <protection locked="0" hidden="1"/>
    </xf>
    <xf numFmtId="0" fontId="8" fillId="0" borderId="1" xfId="0" applyFont="1" applyBorder="1" applyAlignment="1" applyProtection="1">
      <alignment wrapText="1"/>
      <protection locked="0"/>
    </xf>
    <xf numFmtId="0" fontId="25" fillId="0" borderId="0" xfId="0" applyFont="1" applyFill="1" applyBorder="1" applyAlignment="1">
      <alignment horizontal="center" vertical="center"/>
    </xf>
    <xf numFmtId="0" fontId="25" fillId="0" borderId="0" xfId="0" applyFont="1" applyFill="1" applyAlignment="1"/>
    <xf numFmtId="0" fontId="20" fillId="0" borderId="0" xfId="0" applyFont="1" applyFill="1" applyBorder="1" applyAlignment="1" applyProtection="1">
      <alignment horizontal="center" vertical="center"/>
      <protection locked="0" hidden="1"/>
    </xf>
    <xf numFmtId="0" fontId="21" fillId="0" borderId="0" xfId="0" applyFont="1" applyFill="1" applyBorder="1"/>
    <xf numFmtId="0" fontId="18" fillId="2" borderId="0" xfId="0" applyFont="1" applyFill="1" applyAlignment="1"/>
    <xf numFmtId="0" fontId="18" fillId="2" borderId="0" xfId="0" applyFont="1" applyFill="1" applyAlignment="1">
      <alignment vertical="center"/>
    </xf>
    <xf numFmtId="0" fontId="47" fillId="0" borderId="26" xfId="0" applyFont="1" applyFill="1" applyBorder="1" applyAlignment="1" applyProtection="1">
      <protection locked="0" hidden="1"/>
    </xf>
    <xf numFmtId="0" fontId="47" fillId="0" borderId="27" xfId="0" applyFont="1" applyFill="1" applyBorder="1" applyAlignment="1" applyProtection="1">
      <protection locked="0" hidden="1"/>
    </xf>
    <xf numFmtId="0" fontId="8" fillId="0" borderId="0" xfId="0" applyFont="1" applyFill="1" applyBorder="1" applyAlignment="1"/>
    <xf numFmtId="0" fontId="26" fillId="0" borderId="0" xfId="0" applyFont="1" applyFill="1" applyBorder="1" applyAlignment="1" applyProtection="1">
      <alignment horizontal="center"/>
      <protection locked="0" hidden="1"/>
    </xf>
    <xf numFmtId="0" fontId="28" fillId="0" borderId="15" xfId="0" applyFont="1" applyFill="1" applyBorder="1" applyAlignment="1" applyProtection="1">
      <alignment horizontal="center"/>
      <protection locked="0" hidden="1"/>
    </xf>
    <xf numFmtId="0" fontId="8" fillId="0" borderId="0" xfId="0" applyFont="1" applyFill="1" applyBorder="1" applyAlignment="1">
      <alignment horizontal="center"/>
    </xf>
    <xf numFmtId="0" fontId="0" fillId="0" borderId="0" xfId="0" applyFont="1" applyFill="1" applyBorder="1" applyAlignment="1">
      <alignment horizontal="center"/>
    </xf>
    <xf numFmtId="0" fontId="12" fillId="0" borderId="5" xfId="0" applyFont="1" applyFill="1" applyBorder="1" applyAlignment="1" applyProtection="1">
      <alignment horizontal="center"/>
      <protection locked="0"/>
    </xf>
    <xf numFmtId="0" fontId="13" fillId="0" borderId="6" xfId="0" applyFont="1" applyFill="1" applyBorder="1" applyAlignment="1" applyProtection="1">
      <alignment horizontal="center"/>
      <protection locked="0"/>
    </xf>
    <xf numFmtId="0" fontId="13" fillId="0" borderId="7" xfId="0" applyFont="1" applyFill="1" applyBorder="1" applyAlignment="1" applyProtection="1">
      <alignment horizontal="center"/>
      <protection locked="0"/>
    </xf>
    <xf numFmtId="0" fontId="12" fillId="0" borderId="7" xfId="0" applyFont="1" applyFill="1" applyBorder="1" applyAlignment="1" applyProtection="1">
      <alignment horizontal="center"/>
      <protection locked="0"/>
    </xf>
    <xf numFmtId="0" fontId="30" fillId="0" borderId="19" xfId="0" applyFont="1" applyFill="1" applyBorder="1" applyAlignment="1"/>
    <xf numFmtId="0" fontId="30" fillId="0" borderId="10" xfId="0" applyFont="1" applyFill="1" applyBorder="1" applyAlignment="1"/>
    <xf numFmtId="0" fontId="7" fillId="0" borderId="0" xfId="0" applyFont="1" applyFill="1" applyBorder="1" applyAlignment="1"/>
    <xf numFmtId="0" fontId="8" fillId="0" borderId="15" xfId="0" applyFont="1" applyFill="1" applyBorder="1" applyAlignment="1">
      <alignment horizontal="center"/>
    </xf>
    <xf numFmtId="0" fontId="18" fillId="7" borderId="11" xfId="5" applyFont="1" applyBorder="1" applyAlignment="1"/>
    <xf numFmtId="0" fontId="18" fillId="7" borderId="12" xfId="5" applyFont="1" applyBorder="1" applyAlignment="1"/>
    <xf numFmtId="0" fontId="8" fillId="0" borderId="12" xfId="0" applyFont="1" applyFill="1" applyBorder="1" applyAlignment="1" applyProtection="1">
      <protection locked="0" hidden="1"/>
    </xf>
    <xf numFmtId="0" fontId="0" fillId="0" borderId="12" xfId="0" applyFont="1" applyFill="1" applyBorder="1" applyAlignment="1" applyProtection="1">
      <protection locked="0" hidden="1"/>
    </xf>
    <xf numFmtId="0" fontId="0" fillId="0" borderId="13" xfId="0" applyFont="1" applyFill="1" applyBorder="1" applyAlignment="1" applyProtection="1">
      <protection locked="0" hidden="1"/>
    </xf>
    <xf numFmtId="0" fontId="18" fillId="7" borderId="26" xfId="5" applyFont="1" applyBorder="1" applyAlignment="1"/>
    <xf numFmtId="0" fontId="18" fillId="7" borderId="27" xfId="5" applyFont="1" applyBorder="1" applyAlignment="1"/>
    <xf numFmtId="0" fontId="9" fillId="0" borderId="27" xfId="0" applyFont="1" applyFill="1" applyBorder="1" applyAlignment="1" applyProtection="1">
      <protection locked="0"/>
    </xf>
    <xf numFmtId="0" fontId="8" fillId="0" borderId="27" xfId="0" applyFont="1" applyFill="1" applyBorder="1" applyAlignment="1" applyProtection="1">
      <protection locked="0"/>
    </xf>
    <xf numFmtId="0" fontId="8" fillId="0" borderId="28" xfId="0" applyFont="1" applyFill="1" applyBorder="1" applyAlignment="1" applyProtection="1">
      <protection locked="0"/>
    </xf>
    <xf numFmtId="0" fontId="30" fillId="0" borderId="19" xfId="0" applyFont="1" applyFill="1" applyBorder="1" applyAlignment="1">
      <alignment vertical="center"/>
    </xf>
    <xf numFmtId="0" fontId="30" fillId="0" borderId="10" xfId="0" applyFont="1" applyFill="1" applyBorder="1" applyAlignment="1">
      <alignment vertical="center"/>
    </xf>
    <xf numFmtId="0" fontId="30" fillId="0" borderId="23" xfId="0" applyFont="1" applyFill="1" applyBorder="1" applyAlignment="1">
      <alignment vertical="center"/>
    </xf>
    <xf numFmtId="0" fontId="30" fillId="0" borderId="6" xfId="0" applyFont="1" applyFill="1" applyBorder="1" applyAlignment="1">
      <alignment vertical="center"/>
    </xf>
    <xf numFmtId="0" fontId="36" fillId="0" borderId="0" xfId="0" applyFont="1" applyFill="1" applyBorder="1" applyAlignment="1">
      <alignment horizontal="center"/>
    </xf>
    <xf numFmtId="0" fontId="34" fillId="0" borderId="0" xfId="0" applyFont="1" applyAlignment="1">
      <alignment horizontal="center"/>
    </xf>
    <xf numFmtId="0" fontId="34" fillId="0" borderId="15" xfId="0" applyFont="1" applyBorder="1" applyAlignment="1">
      <alignment horizontal="center"/>
    </xf>
    <xf numFmtId="0" fontId="12" fillId="0" borderId="31" xfId="0" applyFont="1" applyFill="1" applyBorder="1" applyAlignment="1" applyProtection="1">
      <alignment horizontal="center"/>
      <protection locked="0"/>
    </xf>
    <xf numFmtId="0" fontId="12" fillId="0" borderId="9" xfId="0" applyFont="1" applyBorder="1" applyAlignment="1" applyProtection="1">
      <alignment horizontal="center"/>
      <protection locked="0"/>
    </xf>
    <xf numFmtId="0" fontId="12" fillId="0" borderId="25" xfId="0" applyFont="1" applyBorder="1" applyAlignment="1" applyProtection="1">
      <alignment horizontal="center"/>
      <protection locked="0"/>
    </xf>
    <xf numFmtId="0" fontId="12" fillId="0" borderId="30" xfId="0" applyFont="1" applyFill="1" applyBorder="1" applyAlignment="1" applyProtection="1">
      <alignment horizontal="center"/>
      <protection locked="0"/>
    </xf>
    <xf numFmtId="0" fontId="12" fillId="0" borderId="8" xfId="0" applyFont="1" applyBorder="1" applyAlignment="1" applyProtection="1">
      <alignment horizontal="center"/>
      <protection locked="0"/>
    </xf>
    <xf numFmtId="0" fontId="0" fillId="3" borderId="0" xfId="0" applyFill="1" applyBorder="1" applyAlignment="1"/>
    <xf numFmtId="0" fontId="0" fillId="3" borderId="27" xfId="0" applyFill="1" applyBorder="1" applyAlignment="1"/>
    <xf numFmtId="0" fontId="35" fillId="3" borderId="33" xfId="0" applyFont="1" applyFill="1" applyBorder="1" applyAlignment="1"/>
    <xf numFmtId="0" fontId="0" fillId="3" borderId="33" xfId="0" applyFill="1" applyBorder="1" applyAlignment="1"/>
    <xf numFmtId="0" fontId="8" fillId="0" borderId="1" xfId="0" applyFont="1" applyFill="1" applyBorder="1" applyAlignment="1" applyProtection="1">
      <alignment horizontal="left"/>
    </xf>
    <xf numFmtId="0" fontId="0" fillId="0" borderId="18" xfId="0" applyFont="1" applyFill="1" applyBorder="1" applyAlignment="1" applyProtection="1">
      <alignment horizontal="left"/>
    </xf>
    <xf numFmtId="0" fontId="8" fillId="0" borderId="31" xfId="0" applyFont="1" applyFill="1" applyBorder="1" applyAlignment="1" applyProtection="1">
      <protection locked="0" hidden="1"/>
    </xf>
    <xf numFmtId="0" fontId="0" fillId="0" borderId="8" xfId="0" applyFont="1" applyFill="1" applyBorder="1" applyAlignment="1" applyProtection="1">
      <protection locked="0" hidden="1"/>
    </xf>
    <xf numFmtId="0" fontId="22" fillId="0" borderId="11" xfId="0" applyFont="1" applyFill="1" applyBorder="1" applyAlignment="1">
      <alignment horizontal="center" vertical="center"/>
    </xf>
    <xf numFmtId="0" fontId="0" fillId="0" borderId="12" xfId="0" applyBorder="1" applyAlignment="1"/>
    <xf numFmtId="0" fontId="0" fillId="0" borderId="13" xfId="0" applyBorder="1" applyAlignment="1"/>
    <xf numFmtId="0" fontId="24" fillId="0" borderId="14" xfId="0" applyFont="1" applyFill="1" applyBorder="1" applyAlignment="1">
      <alignment horizontal="center" vertical="center"/>
    </xf>
    <xf numFmtId="0" fontId="0" fillId="0" borderId="0" xfId="0" applyAlignment="1"/>
    <xf numFmtId="0" fontId="0" fillId="0" borderId="15" xfId="0" applyBorder="1" applyAlignment="1"/>
    <xf numFmtId="0" fontId="25" fillId="0" borderId="14" xfId="0" applyFont="1" applyFill="1" applyBorder="1" applyAlignment="1">
      <alignment horizontal="center" vertical="center"/>
    </xf>
    <xf numFmtId="0" fontId="8" fillId="0" borderId="14" xfId="0" applyFont="1" applyFill="1" applyBorder="1" applyAlignment="1">
      <alignment horizontal="center" vertical="center"/>
    </xf>
    <xf numFmtId="0" fontId="54" fillId="0" borderId="14" xfId="0" applyFont="1" applyFill="1" applyBorder="1" applyAlignment="1" applyProtection="1">
      <alignment horizontal="center" vertical="center"/>
      <protection locked="0"/>
    </xf>
    <xf numFmtId="0" fontId="0" fillId="0" borderId="0" xfId="0" applyAlignment="1" applyProtection="1">
      <protection locked="0"/>
    </xf>
    <xf numFmtId="0" fontId="0" fillId="0" borderId="15" xfId="0" applyBorder="1" applyAlignment="1" applyProtection="1">
      <protection locked="0"/>
    </xf>
    <xf numFmtId="0" fontId="18" fillId="0" borderId="1" xfId="0" applyFont="1" applyFill="1" applyBorder="1" applyAlignment="1" applyProtection="1">
      <alignment horizontal="left"/>
      <protection hidden="1"/>
    </xf>
    <xf numFmtId="0" fontId="8" fillId="0" borderId="0" xfId="0" applyFont="1" applyFill="1" applyBorder="1" applyProtection="1"/>
    <xf numFmtId="0" fontId="0" fillId="0" borderId="15" xfId="0" applyFont="1" applyFill="1" applyBorder="1" applyProtection="1"/>
    <xf numFmtId="0" fontId="0" fillId="0" borderId="1" xfId="0" applyFont="1" applyFill="1" applyBorder="1" applyProtection="1"/>
    <xf numFmtId="0" fontId="18" fillId="0" borderId="33" xfId="0" applyFont="1" applyFill="1" applyBorder="1" applyAlignment="1">
      <alignment horizontal="left"/>
    </xf>
    <xf numFmtId="0" fontId="8" fillId="0" borderId="34" xfId="0" applyFont="1" applyBorder="1" applyAlignment="1" applyProtection="1">
      <alignment wrapText="1"/>
      <protection locked="0"/>
    </xf>
    <xf numFmtId="0" fontId="8" fillId="0" borderId="0" xfId="0" applyFont="1" applyBorder="1" applyAlignment="1" applyProtection="1">
      <alignment wrapText="1"/>
      <protection locked="0"/>
    </xf>
    <xf numFmtId="0" fontId="45" fillId="0" borderId="26" xfId="0" applyFont="1" applyBorder="1" applyAlignment="1" applyProtection="1">
      <protection locked="0"/>
    </xf>
    <xf numFmtId="0" fontId="45" fillId="0" borderId="27" xfId="0" applyFont="1" applyBorder="1" applyAlignment="1" applyProtection="1">
      <protection locked="0"/>
    </xf>
    <xf numFmtId="0" fontId="41" fillId="0" borderId="14" xfId="0" applyFont="1" applyFill="1" applyBorder="1" applyAlignment="1" applyProtection="1"/>
    <xf numFmtId="0" fontId="43" fillId="0" borderId="0" xfId="0" applyFont="1" applyAlignment="1" applyProtection="1"/>
    <xf numFmtId="0" fontId="8" fillId="0" borderId="14" xfId="0" applyFont="1" applyFill="1" applyBorder="1" applyAlignment="1" applyProtection="1">
      <alignment horizontal="justify" vertical="top" wrapText="1"/>
      <protection locked="0"/>
    </xf>
    <xf numFmtId="0" fontId="0" fillId="0" borderId="15" xfId="0" applyBorder="1" applyAlignment="1" applyProtection="1">
      <alignment horizontal="justify" vertical="top" wrapText="1"/>
      <protection locked="0"/>
    </xf>
    <xf numFmtId="0" fontId="19" fillId="0" borderId="35" xfId="0" applyFont="1" applyFill="1" applyBorder="1" applyAlignment="1">
      <alignment horizontal="left"/>
    </xf>
    <xf numFmtId="0" fontId="18" fillId="0" borderId="35" xfId="0" applyFont="1" applyFill="1" applyBorder="1" applyAlignment="1">
      <alignment horizontal="left"/>
    </xf>
    <xf numFmtId="0" fontId="8" fillId="0" borderId="0" xfId="0" applyFont="1" applyFill="1" applyBorder="1" applyAlignment="1" applyProtection="1">
      <alignment horizontal="left" vertical="justify"/>
    </xf>
    <xf numFmtId="0" fontId="0" fillId="0" borderId="0" xfId="0" applyFont="1" applyFill="1" applyBorder="1" applyAlignment="1" applyProtection="1">
      <alignment horizontal="left" vertical="justify"/>
    </xf>
    <xf numFmtId="0" fontId="17" fillId="0" borderId="10" xfId="0" applyFont="1" applyBorder="1" applyAlignment="1" applyProtection="1">
      <alignment horizontal="justify" vertical="top" wrapText="1"/>
      <protection locked="0"/>
    </xf>
    <xf numFmtId="0" fontId="38" fillId="0" borderId="10" xfId="0" applyFont="1" applyBorder="1" applyAlignment="1" applyProtection="1">
      <protection locked="0"/>
    </xf>
    <xf numFmtId="0" fontId="38" fillId="0" borderId="22" xfId="0" applyFont="1" applyBorder="1" applyAlignment="1" applyProtection="1">
      <protection locked="0"/>
    </xf>
    <xf numFmtId="9" fontId="26" fillId="0" borderId="0" xfId="0" applyNumberFormat="1" applyFont="1" applyFill="1" applyBorder="1" applyAlignment="1" applyProtection="1">
      <alignment horizontal="center"/>
      <protection hidden="1"/>
    </xf>
    <xf numFmtId="0" fontId="27" fillId="0" borderId="0" xfId="0" applyFont="1" applyFill="1" applyBorder="1" applyAlignment="1" applyProtection="1">
      <alignment horizontal="center"/>
      <protection hidden="1"/>
    </xf>
    <xf numFmtId="0" fontId="26" fillId="0" borderId="0" xfId="0" applyFont="1" applyFill="1" applyBorder="1" applyAlignment="1" applyProtection="1">
      <alignment horizontal="center"/>
      <protection hidden="1"/>
    </xf>
    <xf numFmtId="0" fontId="26" fillId="0" borderId="15" xfId="0" applyFont="1" applyFill="1" applyBorder="1" applyAlignment="1" applyProtection="1">
      <alignment horizontal="center"/>
      <protection hidden="1"/>
    </xf>
    <xf numFmtId="166" fontId="49" fillId="0" borderId="41" xfId="0" applyNumberFormat="1" applyFont="1" applyBorder="1" applyAlignment="1" applyProtection="1">
      <alignment horizontal="center" wrapText="1"/>
      <protection locked="0"/>
    </xf>
    <xf numFmtId="166" fontId="49" fillId="0" borderId="39" xfId="0" applyNumberFormat="1" applyFont="1" applyBorder="1" applyAlignment="1" applyProtection="1">
      <alignment horizontal="center" wrapText="1"/>
      <protection locked="0"/>
    </xf>
    <xf numFmtId="0" fontId="52" fillId="0" borderId="0" xfId="0" applyFont="1" applyAlignment="1">
      <alignment horizontal="center"/>
    </xf>
    <xf numFmtId="0" fontId="56" fillId="0" borderId="0" xfId="0" applyFont="1" applyBorder="1" applyAlignment="1" applyProtection="1">
      <alignment horizontal="justify" vertical="top" wrapText="1"/>
      <protection locked="0"/>
    </xf>
    <xf numFmtId="0" fontId="56" fillId="0" borderId="15" xfId="0" applyFont="1" applyBorder="1" applyAlignment="1" applyProtection="1">
      <alignment horizontal="justify" vertical="top" wrapText="1"/>
      <protection locked="0"/>
    </xf>
  </cellXfs>
  <cellStyles count="6">
    <cellStyle name="20% — акцент2" xfId="5" builtinId="34"/>
    <cellStyle name="40% — акцент2" xfId="1" builtinId="35"/>
    <cellStyle name="Акцент2" xfId="2" builtinId="33"/>
    <cellStyle name="Акцент6" xfId="4" builtinId="49"/>
    <cellStyle name="Обычный" xfId="0" builtinId="0"/>
    <cellStyle name="Обычный 2" xfId="3"/>
  </cellStyles>
  <dxfs count="6">
    <dxf>
      <font>
        <condense val="0"/>
        <extend val="0"/>
        <color rgb="FF9C0006"/>
      </font>
      <fill>
        <patternFill>
          <bgColor rgb="FFFFC7CE"/>
        </patternFill>
      </fill>
    </dxf>
    <dxf>
      <font>
        <condense val="0"/>
        <extend val="0"/>
        <color rgb="FF9C0006"/>
      </font>
      <fill>
        <patternFill>
          <bgColor rgb="FFFFC7CE"/>
        </patternFill>
      </fill>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protection locked="0" hidden="0"/>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trlProps/ctrlProp1.xml><?xml version="1.0" encoding="utf-8"?>
<formControlPr xmlns="http://schemas.microsoft.com/office/spreadsheetml/2009/9/main" objectType="CheckBox" checked="Checked" lockText="1"/>
</file>

<file path=xl/ctrlProps/ctrlProp10.xml><?xml version="1.0" encoding="utf-8"?>
<formControlPr xmlns="http://schemas.microsoft.com/office/spreadsheetml/2009/9/main" objectType="CheckBox" lockText="1"/>
</file>

<file path=xl/ctrlProps/ctrlProp11.xml><?xml version="1.0" encoding="utf-8"?>
<formControlPr xmlns="http://schemas.microsoft.com/office/spreadsheetml/2009/9/main" objectType="CheckBox" lockText="1"/>
</file>

<file path=xl/ctrlProps/ctrlProp12.xml><?xml version="1.0" encoding="utf-8"?>
<formControlPr xmlns="http://schemas.microsoft.com/office/spreadsheetml/2009/9/main" objectType="CheckBox" lockText="1"/>
</file>

<file path=xl/ctrlProps/ctrlProp13.xml><?xml version="1.0" encoding="utf-8"?>
<formControlPr xmlns="http://schemas.microsoft.com/office/spreadsheetml/2009/9/main" objectType="CheckBox" checked="Checked" lockText="1"/>
</file>

<file path=xl/ctrlProps/ctrlProp14.xml><?xml version="1.0" encoding="utf-8"?>
<formControlPr xmlns="http://schemas.microsoft.com/office/spreadsheetml/2009/9/main" objectType="CheckBox" lockText="1"/>
</file>

<file path=xl/ctrlProps/ctrlProp15.xml><?xml version="1.0" encoding="utf-8"?>
<formControlPr xmlns="http://schemas.microsoft.com/office/spreadsheetml/2009/9/main" objectType="CheckBox" checked="Checked" lockText="1"/>
</file>

<file path=xl/ctrlProps/ctrlProp16.xml><?xml version="1.0" encoding="utf-8"?>
<formControlPr xmlns="http://schemas.microsoft.com/office/spreadsheetml/2009/9/main" objectType="CheckBox" lockText="1"/>
</file>

<file path=xl/ctrlProps/ctrlProp17.xml><?xml version="1.0" encoding="utf-8"?>
<formControlPr xmlns="http://schemas.microsoft.com/office/spreadsheetml/2009/9/main" objectType="CheckBox" checked="Checked" lockText="1"/>
</file>

<file path=xl/ctrlProps/ctrlProp18.xml><?xml version="1.0" encoding="utf-8"?>
<formControlPr xmlns="http://schemas.microsoft.com/office/spreadsheetml/2009/9/main" objectType="CheckBox" lockText="1"/>
</file>

<file path=xl/ctrlProps/ctrlProp19.xml><?xml version="1.0" encoding="utf-8"?>
<formControlPr xmlns="http://schemas.microsoft.com/office/spreadsheetml/2009/9/main" objectType="CheckBox" lockText="1"/>
</file>

<file path=xl/ctrlProps/ctrlProp2.xml><?xml version="1.0" encoding="utf-8"?>
<formControlPr xmlns="http://schemas.microsoft.com/office/spreadsheetml/2009/9/main" objectType="CheckBox" lockText="1"/>
</file>

<file path=xl/ctrlProps/ctrlProp20.xml><?xml version="1.0" encoding="utf-8"?>
<formControlPr xmlns="http://schemas.microsoft.com/office/spreadsheetml/2009/9/main" objectType="CheckBox" lockText="1"/>
</file>

<file path=xl/ctrlProps/ctrlProp21.xml><?xml version="1.0" encoding="utf-8"?>
<formControlPr xmlns="http://schemas.microsoft.com/office/spreadsheetml/2009/9/main" objectType="CheckBox" lockText="1"/>
</file>

<file path=xl/ctrlProps/ctrlProp22.xml><?xml version="1.0" encoding="utf-8"?>
<formControlPr xmlns="http://schemas.microsoft.com/office/spreadsheetml/2009/9/main" objectType="CheckBox" lockText="1"/>
</file>

<file path=xl/ctrlProps/ctrlProp23.xml><?xml version="1.0" encoding="utf-8"?>
<formControlPr xmlns="http://schemas.microsoft.com/office/spreadsheetml/2009/9/main" objectType="CheckBox" lockText="1"/>
</file>

<file path=xl/ctrlProps/ctrlProp24.xml><?xml version="1.0" encoding="utf-8"?>
<formControlPr xmlns="http://schemas.microsoft.com/office/spreadsheetml/2009/9/main" objectType="CheckBox" lockText="1"/>
</file>

<file path=xl/ctrlProps/ctrlProp25.xml><?xml version="1.0" encoding="utf-8"?>
<formControlPr xmlns="http://schemas.microsoft.com/office/spreadsheetml/2009/9/main" objectType="CheckBox" lockText="1"/>
</file>

<file path=xl/ctrlProps/ctrlProp26.xml><?xml version="1.0" encoding="utf-8"?>
<formControlPr xmlns="http://schemas.microsoft.com/office/spreadsheetml/2009/9/main" objectType="CheckBox" lockText="1"/>
</file>

<file path=xl/ctrlProps/ctrlProp27.xml><?xml version="1.0" encoding="utf-8"?>
<formControlPr xmlns="http://schemas.microsoft.com/office/spreadsheetml/2009/9/main" objectType="CheckBox" checked="Checked" lockText="1"/>
</file>

<file path=xl/ctrlProps/ctrlProp28.xml><?xml version="1.0" encoding="utf-8"?>
<formControlPr xmlns="http://schemas.microsoft.com/office/spreadsheetml/2009/9/main" objectType="CheckBox" lockText="1"/>
</file>

<file path=xl/ctrlProps/ctrlProp29.xml><?xml version="1.0" encoding="utf-8"?>
<formControlPr xmlns="http://schemas.microsoft.com/office/spreadsheetml/2009/9/main" objectType="CheckBox" lockText="1"/>
</file>

<file path=xl/ctrlProps/ctrlProp3.xml><?xml version="1.0" encoding="utf-8"?>
<formControlPr xmlns="http://schemas.microsoft.com/office/spreadsheetml/2009/9/main" objectType="CheckBox" lockText="1"/>
</file>

<file path=xl/ctrlProps/ctrlProp30.xml><?xml version="1.0" encoding="utf-8"?>
<formControlPr xmlns="http://schemas.microsoft.com/office/spreadsheetml/2009/9/main" objectType="CheckBox" lockText="1"/>
</file>

<file path=xl/ctrlProps/ctrlProp31.xml><?xml version="1.0" encoding="utf-8"?>
<formControlPr xmlns="http://schemas.microsoft.com/office/spreadsheetml/2009/9/main" objectType="CheckBox" lockText="1"/>
</file>

<file path=xl/ctrlProps/ctrlProp32.xml><?xml version="1.0" encoding="utf-8"?>
<formControlPr xmlns="http://schemas.microsoft.com/office/spreadsheetml/2009/9/main" objectType="CheckBox" lockText="1"/>
</file>

<file path=xl/ctrlProps/ctrlProp33.xml><?xml version="1.0" encoding="utf-8"?>
<formControlPr xmlns="http://schemas.microsoft.com/office/spreadsheetml/2009/9/main" objectType="CheckBox" lockText="1"/>
</file>

<file path=xl/ctrlProps/ctrlProp34.xml><?xml version="1.0" encoding="utf-8"?>
<formControlPr xmlns="http://schemas.microsoft.com/office/spreadsheetml/2009/9/main" objectType="CheckBox" lockText="1"/>
</file>

<file path=xl/ctrlProps/ctrlProp35.xml><?xml version="1.0" encoding="utf-8"?>
<formControlPr xmlns="http://schemas.microsoft.com/office/spreadsheetml/2009/9/main" objectType="CheckBox" lockText="1"/>
</file>

<file path=xl/ctrlProps/ctrlProp36.xml><?xml version="1.0" encoding="utf-8"?>
<formControlPr xmlns="http://schemas.microsoft.com/office/spreadsheetml/2009/9/main" objectType="CheckBox" checked="Checked" lockText="1"/>
</file>

<file path=xl/ctrlProps/ctrlProp37.xml><?xml version="1.0" encoding="utf-8"?>
<formControlPr xmlns="http://schemas.microsoft.com/office/spreadsheetml/2009/9/main" objectType="CheckBox" checked="Checked" lockText="1"/>
</file>

<file path=xl/ctrlProps/ctrlProp38.xml><?xml version="1.0" encoding="utf-8"?>
<formControlPr xmlns="http://schemas.microsoft.com/office/spreadsheetml/2009/9/main" objectType="CheckBox" checked="Checked" lockText="1"/>
</file>

<file path=xl/ctrlProps/ctrlProp39.xml><?xml version="1.0" encoding="utf-8"?>
<formControlPr xmlns="http://schemas.microsoft.com/office/spreadsheetml/2009/9/main" objectType="CheckBox" lockText="1"/>
</file>

<file path=xl/ctrlProps/ctrlProp4.xml><?xml version="1.0" encoding="utf-8"?>
<formControlPr xmlns="http://schemas.microsoft.com/office/spreadsheetml/2009/9/main" objectType="CheckBox" lockText="1"/>
</file>

<file path=xl/ctrlProps/ctrlProp40.xml><?xml version="1.0" encoding="utf-8"?>
<formControlPr xmlns="http://schemas.microsoft.com/office/spreadsheetml/2009/9/main" objectType="CheckBox" checked="Checked" lockText="1"/>
</file>

<file path=xl/ctrlProps/ctrlProp41.xml><?xml version="1.0" encoding="utf-8"?>
<formControlPr xmlns="http://schemas.microsoft.com/office/spreadsheetml/2009/9/main" objectType="CheckBox" checked="Checked" lockText="1"/>
</file>

<file path=xl/ctrlProps/ctrlProp42.xml><?xml version="1.0" encoding="utf-8"?>
<formControlPr xmlns="http://schemas.microsoft.com/office/spreadsheetml/2009/9/main" objectType="CheckBox" lockText="1"/>
</file>

<file path=xl/ctrlProps/ctrlProp5.xml><?xml version="1.0" encoding="utf-8"?>
<formControlPr xmlns="http://schemas.microsoft.com/office/spreadsheetml/2009/9/main" objectType="CheckBox" lockText="1"/>
</file>

<file path=xl/ctrlProps/ctrlProp6.xml><?xml version="1.0" encoding="utf-8"?>
<formControlPr xmlns="http://schemas.microsoft.com/office/spreadsheetml/2009/9/main" objectType="CheckBox" lockText="1"/>
</file>

<file path=xl/ctrlProps/ctrlProp7.xml><?xml version="1.0" encoding="utf-8"?>
<formControlPr xmlns="http://schemas.microsoft.com/office/spreadsheetml/2009/9/main" objectType="CheckBox" lockText="1"/>
</file>

<file path=xl/ctrlProps/ctrlProp8.xml><?xml version="1.0" encoding="utf-8"?>
<formControlPr xmlns="http://schemas.microsoft.com/office/spreadsheetml/2009/9/main" objectType="CheckBox" lockText="1"/>
</file>

<file path=xl/ctrlProps/ctrlProp9.xml><?xml version="1.0" encoding="utf-8"?>
<formControlPr xmlns="http://schemas.microsoft.com/office/spreadsheetml/2009/9/main" objectType="CheckBox" lockText="1"/>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media/image3.jpe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28575</xdr:colOff>
      <xdr:row>0</xdr:row>
      <xdr:rowOff>47625</xdr:rowOff>
    </xdr:from>
    <xdr:to>
      <xdr:col>1</xdr:col>
      <xdr:colOff>145684</xdr:colOff>
      <xdr:row>4</xdr:row>
      <xdr:rowOff>200025</xdr:rowOff>
    </xdr:to>
    <xdr:pic>
      <xdr:nvPicPr>
        <xdr:cNvPr id="2" name="Picture 1451" descr="сердце"/>
        <xdr:cNvPicPr>
          <a:picLocks noChangeAspect="1" noChangeArrowheads="1"/>
        </xdr:cNvPicPr>
      </xdr:nvPicPr>
      <xdr:blipFill>
        <a:blip xmlns:r="http://schemas.openxmlformats.org/officeDocument/2006/relationships" r:embed="rId1"/>
        <a:srcRect/>
        <a:stretch>
          <a:fillRect/>
        </a:stretch>
      </xdr:blipFill>
      <xdr:spPr bwMode="auto">
        <a:xfrm>
          <a:off x="28575" y="47625"/>
          <a:ext cx="907684" cy="1066800"/>
        </a:xfrm>
        <a:prstGeom prst="rect">
          <a:avLst/>
        </a:prstGeom>
        <a:noFill/>
      </xdr:spPr>
    </xdr:pic>
    <xdr:clientData/>
  </xdr:twoCellAnchor>
  <xdr:twoCellAnchor editAs="oneCell">
    <xdr:from>
      <xdr:col>0</xdr:col>
      <xdr:colOff>31750</xdr:colOff>
      <xdr:row>34</xdr:row>
      <xdr:rowOff>161925</xdr:rowOff>
    </xdr:from>
    <xdr:to>
      <xdr:col>3</xdr:col>
      <xdr:colOff>631825</xdr:colOff>
      <xdr:row>46</xdr:row>
      <xdr:rowOff>104775</xdr:rowOff>
    </xdr:to>
    <xdr:pic>
      <xdr:nvPicPr>
        <xdr:cNvPr id="9" name="Рисунок 8" descr="ПКА.jpg"/>
        <xdr:cNvPicPr>
          <a:picLocks noChangeAspect="1"/>
        </xdr:cNvPicPr>
      </xdr:nvPicPr>
      <xdr:blipFill>
        <a:blip xmlns:r="http://schemas.openxmlformats.org/officeDocument/2006/relationships" r:embed="rId2">
          <a:clrChange>
            <a:clrFrom>
              <a:srgbClr val="FFFFFF"/>
            </a:clrFrom>
            <a:clrTo>
              <a:srgbClr val="FFFFFF">
                <a:alpha val="0"/>
              </a:srgbClr>
            </a:clrTo>
          </a:clrChange>
          <a:lum bright="-20000" contrast="30000"/>
        </a:blip>
        <a:stretch>
          <a:fillRect/>
        </a:stretch>
      </xdr:blipFill>
      <xdr:spPr>
        <a:xfrm>
          <a:off x="31750" y="7000875"/>
          <a:ext cx="2790825" cy="2228850"/>
        </a:xfrm>
        <a:prstGeom prst="rect">
          <a:avLst/>
        </a:prstGeom>
      </xdr:spPr>
    </xdr:pic>
    <xdr:clientData/>
  </xdr:twoCellAnchor>
  <xdr:twoCellAnchor editAs="oneCell">
    <xdr:from>
      <xdr:col>0</xdr:col>
      <xdr:colOff>0</xdr:colOff>
      <xdr:row>24</xdr:row>
      <xdr:rowOff>95250</xdr:rowOff>
    </xdr:from>
    <xdr:to>
      <xdr:col>3</xdr:col>
      <xdr:colOff>626050</xdr:colOff>
      <xdr:row>35</xdr:row>
      <xdr:rowOff>182560</xdr:rowOff>
    </xdr:to>
    <xdr:pic>
      <xdr:nvPicPr>
        <xdr:cNvPr id="13" name="Рисунок 12" descr="ЛКА.jpg"/>
        <xdr:cNvPicPr>
          <a:picLocks noChangeAspect="1"/>
        </xdr:cNvPicPr>
      </xdr:nvPicPr>
      <xdr:blipFill>
        <a:blip xmlns:r="http://schemas.openxmlformats.org/officeDocument/2006/relationships" r:embed="rId3">
          <a:clrChange>
            <a:clrFrom>
              <a:srgbClr val="FFFFFD"/>
            </a:clrFrom>
            <a:clrTo>
              <a:srgbClr val="FFFFFD">
                <a:alpha val="0"/>
              </a:srgbClr>
            </a:clrTo>
          </a:clrChange>
          <a:lum bright="-10000" contrast="30000"/>
        </a:blip>
        <a:stretch>
          <a:fillRect/>
        </a:stretch>
      </xdr:blipFill>
      <xdr:spPr>
        <a:xfrm>
          <a:off x="0" y="4924425"/>
          <a:ext cx="2816800" cy="2287585"/>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1</xdr:col>
          <xdr:colOff>66675</xdr:colOff>
          <xdr:row>19</xdr:row>
          <xdr:rowOff>0</xdr:rowOff>
        </xdr:from>
        <xdr:to>
          <xdr:col>1</xdr:col>
          <xdr:colOff>523875</xdr:colOff>
          <xdr:row>20</xdr:row>
          <xdr:rowOff>9525</xdr:rowOff>
        </xdr:to>
        <xdr:sp macro="" textlink="">
          <xdr:nvSpPr>
            <xdr:cNvPr id="1117" name="Check Box 93" hidden="1">
              <a:extLst>
                <a:ext uri="{63B3BB69-23CF-44E3-9099-C40C66FF867C}">
                  <a14:compatExt spid="_x0000_s11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JL 3.5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76200</xdr:colOff>
          <xdr:row>19</xdr:row>
          <xdr:rowOff>0</xdr:rowOff>
        </xdr:from>
        <xdr:to>
          <xdr:col>2</xdr:col>
          <xdr:colOff>495300</xdr:colOff>
          <xdr:row>20</xdr:row>
          <xdr:rowOff>9525</xdr:rowOff>
        </xdr:to>
        <xdr:sp macro="" textlink="">
          <xdr:nvSpPr>
            <xdr:cNvPr id="1118" name="Check Box 94" hidden="1">
              <a:extLst>
                <a:ext uri="{63B3BB69-23CF-44E3-9099-C40C66FF867C}">
                  <a14:compatExt spid="_x0000_s11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JL 4.0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152400</xdr:colOff>
          <xdr:row>19</xdr:row>
          <xdr:rowOff>9525</xdr:rowOff>
        </xdr:from>
        <xdr:to>
          <xdr:col>3</xdr:col>
          <xdr:colOff>552450</xdr:colOff>
          <xdr:row>20</xdr:row>
          <xdr:rowOff>19050</xdr:rowOff>
        </xdr:to>
        <xdr:sp macro="" textlink="">
          <xdr:nvSpPr>
            <xdr:cNvPr id="1119" name="Check Box 95" hidden="1">
              <a:extLst>
                <a:ext uri="{63B3BB69-23CF-44E3-9099-C40C66FF867C}">
                  <a14:compatExt spid="_x0000_s11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JL 4.5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66675</xdr:colOff>
          <xdr:row>19</xdr:row>
          <xdr:rowOff>0</xdr:rowOff>
        </xdr:from>
        <xdr:to>
          <xdr:col>4</xdr:col>
          <xdr:colOff>571500</xdr:colOff>
          <xdr:row>20</xdr:row>
          <xdr:rowOff>9525</xdr:rowOff>
        </xdr:to>
        <xdr:sp macro="" textlink="">
          <xdr:nvSpPr>
            <xdr:cNvPr id="1120" name="Check Box 96" hidden="1">
              <a:extLst>
                <a:ext uri="{63B3BB69-23CF-44E3-9099-C40C66FF867C}">
                  <a14:compatExt spid="_x0000_s11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JL 5.0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66675</xdr:colOff>
          <xdr:row>19</xdr:row>
          <xdr:rowOff>190500</xdr:rowOff>
        </xdr:from>
        <xdr:to>
          <xdr:col>1</xdr:col>
          <xdr:colOff>381000</xdr:colOff>
          <xdr:row>21</xdr:row>
          <xdr:rowOff>9525</xdr:rowOff>
        </xdr:to>
        <xdr:sp macro="" textlink="">
          <xdr:nvSpPr>
            <xdr:cNvPr id="1121" name="Check Box 97" hidden="1">
              <a:extLst>
                <a:ext uri="{63B3BB69-23CF-44E3-9099-C40C66FF867C}">
                  <a14:compatExt spid="_x0000_s11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JR 3.5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76200</xdr:colOff>
          <xdr:row>19</xdr:row>
          <xdr:rowOff>200025</xdr:rowOff>
        </xdr:from>
        <xdr:to>
          <xdr:col>2</xdr:col>
          <xdr:colOff>485775</xdr:colOff>
          <xdr:row>21</xdr:row>
          <xdr:rowOff>19050</xdr:rowOff>
        </xdr:to>
        <xdr:sp macro="" textlink="">
          <xdr:nvSpPr>
            <xdr:cNvPr id="1122" name="Check Box 98" hidden="1">
              <a:extLst>
                <a:ext uri="{63B3BB69-23CF-44E3-9099-C40C66FF867C}">
                  <a14:compatExt spid="_x0000_s11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JR 4.0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152400</xdr:colOff>
          <xdr:row>19</xdr:row>
          <xdr:rowOff>190500</xdr:rowOff>
        </xdr:from>
        <xdr:to>
          <xdr:col>3</xdr:col>
          <xdr:colOff>523875</xdr:colOff>
          <xdr:row>21</xdr:row>
          <xdr:rowOff>9525</xdr:rowOff>
        </xdr:to>
        <xdr:sp macro="" textlink="">
          <xdr:nvSpPr>
            <xdr:cNvPr id="1123" name="Check Box 99" hidden="1">
              <a:extLst>
                <a:ext uri="{63B3BB69-23CF-44E3-9099-C40C66FF867C}">
                  <a14:compatExt spid="_x0000_s11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JR 4.5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57150</xdr:colOff>
          <xdr:row>18</xdr:row>
          <xdr:rowOff>209550</xdr:rowOff>
        </xdr:from>
        <xdr:to>
          <xdr:col>5</xdr:col>
          <xdr:colOff>561975</xdr:colOff>
          <xdr:row>20</xdr:row>
          <xdr:rowOff>9525</xdr:rowOff>
        </xdr:to>
        <xdr:sp macro="" textlink="">
          <xdr:nvSpPr>
            <xdr:cNvPr id="1125" name="Check Box 101" hidden="1">
              <a:extLst>
                <a:ext uri="{63B3BB69-23CF-44E3-9099-C40C66FF867C}">
                  <a14:compatExt spid="_x0000_s11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AL 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57150</xdr:colOff>
          <xdr:row>19</xdr:row>
          <xdr:rowOff>190500</xdr:rowOff>
        </xdr:from>
        <xdr:to>
          <xdr:col>5</xdr:col>
          <xdr:colOff>428625</xdr:colOff>
          <xdr:row>21</xdr:row>
          <xdr:rowOff>0</xdr:rowOff>
        </xdr:to>
        <xdr:sp macro="" textlink="">
          <xdr:nvSpPr>
            <xdr:cNvPr id="1126" name="Check Box 102" hidden="1">
              <a:extLst>
                <a:ext uri="{63B3BB69-23CF-44E3-9099-C40C66FF867C}">
                  <a14:compatExt spid="_x0000_s11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AR 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66675</xdr:colOff>
          <xdr:row>19</xdr:row>
          <xdr:rowOff>0</xdr:rowOff>
        </xdr:from>
        <xdr:to>
          <xdr:col>6</xdr:col>
          <xdr:colOff>609600</xdr:colOff>
          <xdr:row>20</xdr:row>
          <xdr:rowOff>9525</xdr:rowOff>
        </xdr:to>
        <xdr:sp macro="" textlink="">
          <xdr:nvSpPr>
            <xdr:cNvPr id="1127" name="Check Box 103" hidden="1">
              <a:extLst>
                <a:ext uri="{63B3BB69-23CF-44E3-9099-C40C66FF867C}">
                  <a14:compatExt spid="_x0000_s11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AL 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76200</xdr:colOff>
          <xdr:row>19</xdr:row>
          <xdr:rowOff>190500</xdr:rowOff>
        </xdr:from>
        <xdr:to>
          <xdr:col>6</xdr:col>
          <xdr:colOff>638175</xdr:colOff>
          <xdr:row>21</xdr:row>
          <xdr:rowOff>9525</xdr:rowOff>
        </xdr:to>
        <xdr:sp macro="" textlink="">
          <xdr:nvSpPr>
            <xdr:cNvPr id="1128" name="Check Box 104" hidden="1">
              <a:extLst>
                <a:ext uri="{63B3BB69-23CF-44E3-9099-C40C66FF867C}">
                  <a14:compatExt spid="_x0000_s11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AR 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704850</xdr:colOff>
          <xdr:row>21</xdr:row>
          <xdr:rowOff>0</xdr:rowOff>
        </xdr:from>
        <xdr:to>
          <xdr:col>3</xdr:col>
          <xdr:colOff>561975</xdr:colOff>
          <xdr:row>22</xdr:row>
          <xdr:rowOff>180975</xdr:rowOff>
        </xdr:to>
        <xdr:sp macro="" textlink="">
          <xdr:nvSpPr>
            <xdr:cNvPr id="1130" name="Check Box 106" hidden="1">
              <a:extLst>
                <a:ext uri="{63B3BB69-23CF-44E3-9099-C40C66FF867C}">
                  <a14:compatExt spid="_x0000_s11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Колба для контраста</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21</xdr:row>
          <xdr:rowOff>0</xdr:rowOff>
        </xdr:from>
        <xdr:to>
          <xdr:col>6</xdr:col>
          <xdr:colOff>209550</xdr:colOff>
          <xdr:row>22</xdr:row>
          <xdr:rowOff>180975</xdr:rowOff>
        </xdr:to>
        <xdr:sp macro="" textlink="">
          <xdr:nvSpPr>
            <xdr:cNvPr id="1131" name="Check Box 107" hidden="1">
              <a:extLst>
                <a:ext uri="{63B3BB69-23CF-44E3-9099-C40C66FF867C}">
                  <a14:compatExt spid="_x0000_s11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Диагностический проводник</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238125</xdr:colOff>
          <xdr:row>21</xdr:row>
          <xdr:rowOff>9525</xdr:rowOff>
        </xdr:from>
        <xdr:to>
          <xdr:col>8</xdr:col>
          <xdr:colOff>247650</xdr:colOff>
          <xdr:row>23</xdr:row>
          <xdr:rowOff>9525</xdr:rowOff>
        </xdr:to>
        <xdr:sp macro="" textlink="">
          <xdr:nvSpPr>
            <xdr:cNvPr id="1132" name="Check Box 108" hidden="1">
              <a:extLst>
                <a:ext uri="{63B3BB69-23CF-44E3-9099-C40C66FF867C}">
                  <a14:compatExt spid="_x0000_s11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Соединительная линия</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295275</xdr:colOff>
          <xdr:row>21</xdr:row>
          <xdr:rowOff>0</xdr:rowOff>
        </xdr:from>
        <xdr:to>
          <xdr:col>9</xdr:col>
          <xdr:colOff>742950</xdr:colOff>
          <xdr:row>22</xdr:row>
          <xdr:rowOff>180975</xdr:rowOff>
        </xdr:to>
        <xdr:sp macro="" textlink="">
          <xdr:nvSpPr>
            <xdr:cNvPr id="1133" name="Check Box 109" hidden="1">
              <a:extLst>
                <a:ext uri="{63B3BB69-23CF-44E3-9099-C40C66FF867C}">
                  <a14:compatExt spid="_x0000_s11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Комплект Белья</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647700</xdr:colOff>
          <xdr:row>19</xdr:row>
          <xdr:rowOff>0</xdr:rowOff>
        </xdr:from>
        <xdr:to>
          <xdr:col>8</xdr:col>
          <xdr:colOff>142875</xdr:colOff>
          <xdr:row>20</xdr:row>
          <xdr:rowOff>0</xdr:rowOff>
        </xdr:to>
        <xdr:sp macro="" textlink="">
          <xdr:nvSpPr>
            <xdr:cNvPr id="1135" name="Check Box 111" hidden="1">
              <a:extLst>
                <a:ext uri="{63B3BB69-23CF-44E3-9099-C40C66FF867C}">
                  <a14:compatExt spid="_x0000_s11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Angio-Seal 6F</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266700</xdr:colOff>
          <xdr:row>14</xdr:row>
          <xdr:rowOff>47625</xdr:rowOff>
        </xdr:from>
        <xdr:to>
          <xdr:col>1</xdr:col>
          <xdr:colOff>342900</xdr:colOff>
          <xdr:row>15</xdr:row>
          <xdr:rowOff>57150</xdr:rowOff>
        </xdr:to>
        <xdr:sp macro="" textlink="">
          <xdr:nvSpPr>
            <xdr:cNvPr id="1136" name="Check Box 112" descr="Бассейн ЛКА" hidden="1">
              <a:extLst>
                <a:ext uri="{63B3BB69-23CF-44E3-9099-C40C66FF867C}">
                  <a14:compatExt spid="_x0000_s11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Бассейн ЛКА</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619125</xdr:colOff>
          <xdr:row>14</xdr:row>
          <xdr:rowOff>57150</xdr:rowOff>
        </xdr:from>
        <xdr:to>
          <xdr:col>3</xdr:col>
          <xdr:colOff>142875</xdr:colOff>
          <xdr:row>15</xdr:row>
          <xdr:rowOff>66675</xdr:rowOff>
        </xdr:to>
        <xdr:sp macro="" textlink="">
          <xdr:nvSpPr>
            <xdr:cNvPr id="1137" name="Check Box 113" hidden="1">
              <a:extLst>
                <a:ext uri="{63B3BB69-23CF-44E3-9099-C40C66FF867C}">
                  <a14:compatExt spid="_x0000_s11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Бассейн ПКА</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485775</xdr:colOff>
          <xdr:row>14</xdr:row>
          <xdr:rowOff>57150</xdr:rowOff>
        </xdr:from>
        <xdr:to>
          <xdr:col>6</xdr:col>
          <xdr:colOff>371475</xdr:colOff>
          <xdr:row>15</xdr:row>
          <xdr:rowOff>66675</xdr:rowOff>
        </xdr:to>
        <xdr:sp macro="" textlink="">
          <xdr:nvSpPr>
            <xdr:cNvPr id="1138" name="Check Box 114" hidden="1">
              <a:extLst>
                <a:ext uri="{63B3BB69-23CF-44E3-9099-C40C66FF867C}">
                  <a14:compatExt spid="_x0000_s11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A. Subclavia sin/A. Thoracica interna</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542925</xdr:colOff>
          <xdr:row>14</xdr:row>
          <xdr:rowOff>57150</xdr:rowOff>
        </xdr:from>
        <xdr:to>
          <xdr:col>8</xdr:col>
          <xdr:colOff>28575</xdr:colOff>
          <xdr:row>15</xdr:row>
          <xdr:rowOff>57150</xdr:rowOff>
        </xdr:to>
        <xdr:sp macro="" textlink="">
          <xdr:nvSpPr>
            <xdr:cNvPr id="1139" name="Check Box 115" hidden="1">
              <a:extLst>
                <a:ext uri="{63B3BB69-23CF-44E3-9099-C40C66FF867C}">
                  <a14:compatExt spid="_x0000_s11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Правая ВСА</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390525</xdr:colOff>
          <xdr:row>14</xdr:row>
          <xdr:rowOff>47625</xdr:rowOff>
        </xdr:from>
        <xdr:to>
          <xdr:col>9</xdr:col>
          <xdr:colOff>619125</xdr:colOff>
          <xdr:row>15</xdr:row>
          <xdr:rowOff>57150</xdr:rowOff>
        </xdr:to>
        <xdr:sp macro="" textlink="">
          <xdr:nvSpPr>
            <xdr:cNvPr id="1140" name="Check Box 116" hidden="1">
              <a:extLst>
                <a:ext uri="{63B3BB69-23CF-44E3-9099-C40C66FF867C}">
                  <a14:compatExt spid="_x0000_s11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Левая ВСА</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342900</xdr:colOff>
          <xdr:row>15</xdr:row>
          <xdr:rowOff>152400</xdr:rowOff>
        </xdr:from>
        <xdr:to>
          <xdr:col>8</xdr:col>
          <xdr:colOff>19050</xdr:colOff>
          <xdr:row>16</xdr:row>
          <xdr:rowOff>152400</xdr:rowOff>
        </xdr:to>
        <xdr:sp macro="" textlink="">
          <xdr:nvSpPr>
            <xdr:cNvPr id="1141" name="Check Box 117" hidden="1">
              <a:extLst>
                <a:ext uri="{63B3BB69-23CF-44E3-9099-C40C66FF867C}">
                  <a14:compatExt spid="_x0000_s11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Аорто-коронарный шунт/ы</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171450</xdr:rowOff>
        </xdr:from>
        <xdr:to>
          <xdr:col>5</xdr:col>
          <xdr:colOff>85725</xdr:colOff>
          <xdr:row>16</xdr:row>
          <xdr:rowOff>152400</xdr:rowOff>
        </xdr:to>
        <xdr:sp macro="" textlink="">
          <xdr:nvSpPr>
            <xdr:cNvPr id="1142" name="Check Box 118" hidden="1">
              <a:extLst>
                <a:ext uri="{63B3BB69-23CF-44E3-9099-C40C66FF867C}">
                  <a14:compatExt spid="_x0000_s11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Маммарно-коронарный шунт</a:t>
              </a:r>
            </a:p>
          </xdr:txBody>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0</xdr:col>
      <xdr:colOff>28575</xdr:colOff>
      <xdr:row>0</xdr:row>
      <xdr:rowOff>47625</xdr:rowOff>
    </xdr:from>
    <xdr:to>
      <xdr:col>1</xdr:col>
      <xdr:colOff>59959</xdr:colOff>
      <xdr:row>4</xdr:row>
      <xdr:rowOff>38100</xdr:rowOff>
    </xdr:to>
    <xdr:pic>
      <xdr:nvPicPr>
        <xdr:cNvPr id="2" name="Picture 1451" descr="сердце"/>
        <xdr:cNvPicPr>
          <a:picLocks noChangeAspect="1" noChangeArrowheads="1"/>
        </xdr:cNvPicPr>
      </xdr:nvPicPr>
      <xdr:blipFill>
        <a:blip xmlns:r="http://schemas.openxmlformats.org/officeDocument/2006/relationships" r:embed="rId1"/>
        <a:srcRect/>
        <a:stretch>
          <a:fillRect/>
        </a:stretch>
      </xdr:blipFill>
      <xdr:spPr bwMode="auto">
        <a:xfrm>
          <a:off x="28575" y="47625"/>
          <a:ext cx="907684" cy="1066800"/>
        </a:xfrm>
        <a:prstGeom prst="rect">
          <a:avLst/>
        </a:prstGeom>
        <a:noFill/>
      </xdr:spPr>
    </xdr:pic>
    <xdr:clientData/>
  </xdr:twoCellAnchor>
  <xdr:twoCellAnchor editAs="oneCell">
    <xdr:from>
      <xdr:col>0</xdr:col>
      <xdr:colOff>0</xdr:colOff>
      <xdr:row>21</xdr:row>
      <xdr:rowOff>47624</xdr:rowOff>
    </xdr:from>
    <xdr:to>
      <xdr:col>3</xdr:col>
      <xdr:colOff>638175</xdr:colOff>
      <xdr:row>35</xdr:row>
      <xdr:rowOff>28575</xdr:rowOff>
    </xdr:to>
    <xdr:pic>
      <xdr:nvPicPr>
        <xdr:cNvPr id="3" name="Рисунок 2" descr="ЛКА.jpg"/>
        <xdr:cNvPicPr>
          <a:picLocks noChangeAspect="1"/>
        </xdr:cNvPicPr>
      </xdr:nvPicPr>
      <xdr:blipFill>
        <a:blip xmlns:r="http://schemas.openxmlformats.org/officeDocument/2006/relationships" r:embed="rId2">
          <a:lum bright="-10000" contrast="30000"/>
        </a:blip>
        <a:stretch>
          <a:fillRect/>
        </a:stretch>
      </xdr:blipFill>
      <xdr:spPr>
        <a:xfrm>
          <a:off x="0" y="4476749"/>
          <a:ext cx="2886075" cy="2647951"/>
        </a:xfrm>
        <a:prstGeom prst="rect">
          <a:avLst/>
        </a:prstGeom>
        <a:noFill/>
        <a:ln>
          <a:noFill/>
        </a:ln>
      </xdr:spPr>
    </xdr:pic>
    <xdr:clientData/>
  </xdr:twoCellAnchor>
  <xdr:twoCellAnchor editAs="oneCell">
    <xdr:from>
      <xdr:col>0</xdr:col>
      <xdr:colOff>9525</xdr:colOff>
      <xdr:row>33</xdr:row>
      <xdr:rowOff>123826</xdr:rowOff>
    </xdr:from>
    <xdr:to>
      <xdr:col>3</xdr:col>
      <xdr:colOff>647700</xdr:colOff>
      <xdr:row>47</xdr:row>
      <xdr:rowOff>0</xdr:rowOff>
    </xdr:to>
    <xdr:pic>
      <xdr:nvPicPr>
        <xdr:cNvPr id="4" name="Рисунок 3" descr="ПКА.jpg"/>
        <xdr:cNvPicPr>
          <a:picLocks noChangeAspect="1"/>
        </xdr:cNvPicPr>
      </xdr:nvPicPr>
      <xdr:blipFill>
        <a:blip xmlns:r="http://schemas.openxmlformats.org/officeDocument/2006/relationships" r:embed="rId3">
          <a:lum bright="-10000" contrast="30000"/>
        </a:blip>
        <a:stretch>
          <a:fillRect/>
        </a:stretch>
      </xdr:blipFill>
      <xdr:spPr>
        <a:xfrm>
          <a:off x="9525" y="6791326"/>
          <a:ext cx="2886075" cy="2543174"/>
        </a:xfrm>
        <a:prstGeom prst="rect">
          <a:avLst/>
        </a:prstGeom>
        <a:noFill/>
        <a:ln>
          <a:noFill/>
        </a:ln>
      </xdr:spPr>
    </xdr:pic>
    <xdr:clientData/>
  </xdr:twoCellAnchor>
  <mc:AlternateContent xmlns:mc="http://schemas.openxmlformats.org/markup-compatibility/2006">
    <mc:Choice xmlns:a14="http://schemas.microsoft.com/office/drawing/2010/main" Requires="a14">
      <xdr:twoCellAnchor editAs="oneCell">
        <xdr:from>
          <xdr:col>1</xdr:col>
          <xdr:colOff>152400</xdr:colOff>
          <xdr:row>15</xdr:row>
          <xdr:rowOff>19050</xdr:rowOff>
        </xdr:from>
        <xdr:to>
          <xdr:col>1</xdr:col>
          <xdr:colOff>676275</xdr:colOff>
          <xdr:row>16</xdr:row>
          <xdr:rowOff>19050</xdr:rowOff>
        </xdr:to>
        <xdr:sp macro="" textlink="">
          <xdr:nvSpPr>
            <xdr:cNvPr id="2108" name="Check Box 60" descr="JL 3.5" hidden="1">
              <a:extLst>
                <a:ext uri="{63B3BB69-23CF-44E3-9099-C40C66FF867C}">
                  <a14:compatExt spid="_x0000_s21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JL 3.5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142875</xdr:colOff>
          <xdr:row>15</xdr:row>
          <xdr:rowOff>209550</xdr:rowOff>
        </xdr:from>
        <xdr:to>
          <xdr:col>1</xdr:col>
          <xdr:colOff>685800</xdr:colOff>
          <xdr:row>17</xdr:row>
          <xdr:rowOff>0</xdr:rowOff>
        </xdr:to>
        <xdr:sp macro="" textlink="">
          <xdr:nvSpPr>
            <xdr:cNvPr id="2109" name="Check Box 61" descr="JR 3.5" hidden="1">
              <a:extLst>
                <a:ext uri="{63B3BB69-23CF-44E3-9099-C40C66FF867C}">
                  <a14:compatExt spid="_x0000_s21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JR 3.5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xdr:colOff>
          <xdr:row>15</xdr:row>
          <xdr:rowOff>19050</xdr:rowOff>
        </xdr:from>
        <xdr:to>
          <xdr:col>2</xdr:col>
          <xdr:colOff>466725</xdr:colOff>
          <xdr:row>16</xdr:row>
          <xdr:rowOff>19050</xdr:rowOff>
        </xdr:to>
        <xdr:sp macro="" textlink="">
          <xdr:nvSpPr>
            <xdr:cNvPr id="2110" name="Check Box 62" hidden="1">
              <a:extLst>
                <a:ext uri="{63B3BB69-23CF-44E3-9099-C40C66FF867C}">
                  <a14:compatExt spid="_x0000_s21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JL 4.0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xdr:colOff>
          <xdr:row>15</xdr:row>
          <xdr:rowOff>209550</xdr:rowOff>
        </xdr:from>
        <xdr:to>
          <xdr:col>2</xdr:col>
          <xdr:colOff>457200</xdr:colOff>
          <xdr:row>17</xdr:row>
          <xdr:rowOff>0</xdr:rowOff>
        </xdr:to>
        <xdr:sp macro="" textlink="">
          <xdr:nvSpPr>
            <xdr:cNvPr id="2111" name="Check Box 63" hidden="1">
              <a:extLst>
                <a:ext uri="{63B3BB69-23CF-44E3-9099-C40C66FF867C}">
                  <a14:compatExt spid="_x0000_s21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JR 4.0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15</xdr:row>
          <xdr:rowOff>9525</xdr:rowOff>
        </xdr:from>
        <xdr:to>
          <xdr:col>3</xdr:col>
          <xdr:colOff>476250</xdr:colOff>
          <xdr:row>16</xdr:row>
          <xdr:rowOff>9525</xdr:rowOff>
        </xdr:to>
        <xdr:sp macro="" textlink="">
          <xdr:nvSpPr>
            <xdr:cNvPr id="2112" name="Check Box 64" hidden="1">
              <a:extLst>
                <a:ext uri="{63B3BB69-23CF-44E3-9099-C40C66FF867C}">
                  <a14:compatExt spid="_x0000_s21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JL 4.5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16</xdr:row>
          <xdr:rowOff>0</xdr:rowOff>
        </xdr:from>
        <xdr:to>
          <xdr:col>3</xdr:col>
          <xdr:colOff>514350</xdr:colOff>
          <xdr:row>17</xdr:row>
          <xdr:rowOff>9525</xdr:rowOff>
        </xdr:to>
        <xdr:sp macro="" textlink="">
          <xdr:nvSpPr>
            <xdr:cNvPr id="2113" name="Check Box 65" hidden="1">
              <a:extLst>
                <a:ext uri="{63B3BB69-23CF-44E3-9099-C40C66FF867C}">
                  <a14:compatExt spid="_x0000_s21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JR 4.5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15</xdr:row>
          <xdr:rowOff>9525</xdr:rowOff>
        </xdr:from>
        <xdr:to>
          <xdr:col>4</xdr:col>
          <xdr:colOff>619125</xdr:colOff>
          <xdr:row>15</xdr:row>
          <xdr:rowOff>200025</xdr:rowOff>
        </xdr:to>
        <xdr:sp macro="" textlink="">
          <xdr:nvSpPr>
            <xdr:cNvPr id="2114" name="Check Box 66" hidden="1">
              <a:extLst>
                <a:ext uri="{63B3BB69-23CF-44E3-9099-C40C66FF867C}">
                  <a14:compatExt spid="_x0000_s21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EBU 3.5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0</xdr:colOff>
          <xdr:row>15</xdr:row>
          <xdr:rowOff>9525</xdr:rowOff>
        </xdr:from>
        <xdr:to>
          <xdr:col>8</xdr:col>
          <xdr:colOff>247650</xdr:colOff>
          <xdr:row>16</xdr:row>
          <xdr:rowOff>38100</xdr:rowOff>
        </xdr:to>
        <xdr:sp macro="" textlink="">
          <xdr:nvSpPr>
            <xdr:cNvPr id="2116" name="Check Box 68" hidden="1">
              <a:extLst>
                <a:ext uri="{63B3BB69-23CF-44E3-9099-C40C66FF867C}">
                  <a14:compatExt spid="_x0000_s21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Export AP 6 F</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66675</xdr:colOff>
          <xdr:row>15</xdr:row>
          <xdr:rowOff>9525</xdr:rowOff>
        </xdr:from>
        <xdr:to>
          <xdr:col>5</xdr:col>
          <xdr:colOff>504825</xdr:colOff>
          <xdr:row>16</xdr:row>
          <xdr:rowOff>9525</xdr:rowOff>
        </xdr:to>
        <xdr:sp macro="" textlink="">
          <xdr:nvSpPr>
            <xdr:cNvPr id="2117" name="Check Box 69" hidden="1">
              <a:extLst>
                <a:ext uri="{63B3BB69-23CF-44E3-9099-C40C66FF867C}">
                  <a14:compatExt spid="_x0000_s21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AL 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85725</xdr:colOff>
          <xdr:row>15</xdr:row>
          <xdr:rowOff>9525</xdr:rowOff>
        </xdr:from>
        <xdr:to>
          <xdr:col>6</xdr:col>
          <xdr:colOff>523875</xdr:colOff>
          <xdr:row>16</xdr:row>
          <xdr:rowOff>9525</xdr:rowOff>
        </xdr:to>
        <xdr:sp macro="" textlink="">
          <xdr:nvSpPr>
            <xdr:cNvPr id="2118" name="Check Box 70" hidden="1">
              <a:extLst>
                <a:ext uri="{63B3BB69-23CF-44E3-9099-C40C66FF867C}">
                  <a14:compatExt spid="_x0000_s21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AL 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66675</xdr:colOff>
          <xdr:row>16</xdr:row>
          <xdr:rowOff>0</xdr:rowOff>
        </xdr:from>
        <xdr:to>
          <xdr:col>6</xdr:col>
          <xdr:colOff>57150</xdr:colOff>
          <xdr:row>17</xdr:row>
          <xdr:rowOff>0</xdr:rowOff>
        </xdr:to>
        <xdr:sp macro="" textlink="">
          <xdr:nvSpPr>
            <xdr:cNvPr id="2119" name="Check Box 71" hidden="1">
              <a:extLst>
                <a:ext uri="{63B3BB69-23CF-44E3-9099-C40C66FF867C}">
                  <a14:compatExt spid="_x0000_s21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AR 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85725</xdr:colOff>
          <xdr:row>16</xdr:row>
          <xdr:rowOff>0</xdr:rowOff>
        </xdr:from>
        <xdr:to>
          <xdr:col>6</xdr:col>
          <xdr:colOff>523875</xdr:colOff>
          <xdr:row>17</xdr:row>
          <xdr:rowOff>9525</xdr:rowOff>
        </xdr:to>
        <xdr:sp macro="" textlink="">
          <xdr:nvSpPr>
            <xdr:cNvPr id="2120" name="Check Box 72" hidden="1">
              <a:extLst>
                <a:ext uri="{63B3BB69-23CF-44E3-9099-C40C66FF867C}">
                  <a14:compatExt spid="_x0000_s21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AR 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819150</xdr:colOff>
          <xdr:row>17</xdr:row>
          <xdr:rowOff>9525</xdr:rowOff>
        </xdr:from>
        <xdr:to>
          <xdr:col>4</xdr:col>
          <xdr:colOff>19050</xdr:colOff>
          <xdr:row>19</xdr:row>
          <xdr:rowOff>9525</xdr:rowOff>
        </xdr:to>
        <xdr:sp macro="" textlink="">
          <xdr:nvSpPr>
            <xdr:cNvPr id="2121" name="Check Box 73" hidden="1">
              <a:extLst>
                <a:ext uri="{63B3BB69-23CF-44E3-9099-C40C66FF867C}">
                  <a14:compatExt spid="_x0000_s21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Интракоронарный проводник</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590550</xdr:colOff>
          <xdr:row>17</xdr:row>
          <xdr:rowOff>0</xdr:rowOff>
        </xdr:from>
        <xdr:to>
          <xdr:col>5</xdr:col>
          <xdr:colOff>295275</xdr:colOff>
          <xdr:row>18</xdr:row>
          <xdr:rowOff>180975</xdr:rowOff>
        </xdr:to>
        <xdr:sp macro="" textlink="">
          <xdr:nvSpPr>
            <xdr:cNvPr id="2122" name="Check Box 74" hidden="1">
              <a:extLst>
                <a:ext uri="{63B3BB69-23CF-44E3-9099-C40C66FF867C}">
                  <a14:compatExt spid="_x0000_s21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Индефлятор. Коннектер </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390525</xdr:colOff>
          <xdr:row>17</xdr:row>
          <xdr:rowOff>0</xdr:rowOff>
        </xdr:from>
        <xdr:to>
          <xdr:col>6</xdr:col>
          <xdr:colOff>323850</xdr:colOff>
          <xdr:row>18</xdr:row>
          <xdr:rowOff>180975</xdr:rowOff>
        </xdr:to>
        <xdr:sp macro="" textlink="">
          <xdr:nvSpPr>
            <xdr:cNvPr id="2123" name="Check Box 75" hidden="1">
              <a:extLst>
                <a:ext uri="{63B3BB69-23CF-44E3-9099-C40C66FF867C}">
                  <a14:compatExt spid="_x0000_s21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Баллон</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638175</xdr:colOff>
          <xdr:row>17</xdr:row>
          <xdr:rowOff>0</xdr:rowOff>
        </xdr:from>
        <xdr:to>
          <xdr:col>7</xdr:col>
          <xdr:colOff>676275</xdr:colOff>
          <xdr:row>18</xdr:row>
          <xdr:rowOff>28575</xdr:rowOff>
        </xdr:to>
        <xdr:sp macro="" textlink="">
          <xdr:nvSpPr>
            <xdr:cNvPr id="2124" name="Check Box 76" hidden="1">
              <a:extLst>
                <a:ext uri="{63B3BB69-23CF-44E3-9099-C40C66FF867C}">
                  <a14:compatExt spid="_x0000_s21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BMS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638175</xdr:colOff>
          <xdr:row>17</xdr:row>
          <xdr:rowOff>161925</xdr:rowOff>
        </xdr:from>
        <xdr:to>
          <xdr:col>7</xdr:col>
          <xdr:colOff>514350</xdr:colOff>
          <xdr:row>19</xdr:row>
          <xdr:rowOff>0</xdr:rowOff>
        </xdr:to>
        <xdr:sp macro="" textlink="">
          <xdr:nvSpPr>
            <xdr:cNvPr id="2125" name="Check Box 77" hidden="1">
              <a:extLst>
                <a:ext uri="{63B3BB69-23CF-44E3-9099-C40C66FF867C}">
                  <a14:compatExt spid="_x0000_s21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DES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647700</xdr:colOff>
          <xdr:row>16</xdr:row>
          <xdr:rowOff>9525</xdr:rowOff>
        </xdr:from>
        <xdr:to>
          <xdr:col>8</xdr:col>
          <xdr:colOff>123825</xdr:colOff>
          <xdr:row>17</xdr:row>
          <xdr:rowOff>47625</xdr:rowOff>
        </xdr:to>
        <xdr:sp macro="" textlink="">
          <xdr:nvSpPr>
            <xdr:cNvPr id="2129" name="Check Box 81" hidden="1">
              <a:extLst>
                <a:ext uri="{63B3BB69-23CF-44E3-9099-C40C66FF867C}">
                  <a14:compatExt spid="_x0000_s21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Hunter 6F</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76200</xdr:colOff>
          <xdr:row>15</xdr:row>
          <xdr:rowOff>9525</xdr:rowOff>
        </xdr:from>
        <xdr:to>
          <xdr:col>9</xdr:col>
          <xdr:colOff>990600</xdr:colOff>
          <xdr:row>16</xdr:row>
          <xdr:rowOff>38100</xdr:rowOff>
        </xdr:to>
        <xdr:sp macro="" textlink="">
          <xdr:nvSpPr>
            <xdr:cNvPr id="2130" name="Check Box 82" hidden="1">
              <a:extLst>
                <a:ext uri="{63B3BB69-23CF-44E3-9099-C40C66FF867C}">
                  <a14:compatExt spid="_x0000_s21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Aspiron 6F</a:t>
              </a:r>
            </a:p>
          </xdr:txBody>
        </xdr:sp>
        <xdr:clientData/>
      </xdr:twoCellAnchor>
    </mc:Choice>
    <mc:Fallback/>
  </mc:AlternateContent>
</xdr:wsDr>
</file>

<file path=xl/tables/table1.xml><?xml version="1.0" encoding="utf-8"?>
<table xmlns="http://schemas.openxmlformats.org/spreadsheetml/2006/main" id="1" name="Таблица1" displayName="Таблица1" ref="A3:D21" totalsRowCount="1" headerRowDxfId="5" headerRowCellStyle="40% — акцент2">
  <autoFilter ref="A3:D20"/>
  <tableColumns count="4">
    <tableColumn id="1" name="№" dataCellStyle="40% — акцент2"/>
    <tableColumn id="2" name="Врачи" totalsRowFunction="count" totalsRowDxfId="4"/>
    <tableColumn id="3" name="Мед.Cёстры" totalsRowFunction="count" totalsRowDxfId="3"/>
    <tableColumn id="4" name="Санитарки " totalsRowFunction="count" totalsRowDxfId="2"/>
  </tableColumns>
  <tableStyleInfo name="TableStyleMedium11" showFirstColumn="0" showLastColumn="0" showRowStripes="1" showColumnStripes="0"/>
</table>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Изящная">
      <a:fillStyleLst>
        <a:solidFill>
          <a:schemeClr val="phClr"/>
        </a:solidFill>
        <a:gradFill rotWithShape="1">
          <a:gsLst>
            <a:gs pos="0">
              <a:schemeClr val="phClr">
                <a:tint val="15000"/>
                <a:satMod val="250000"/>
              </a:schemeClr>
            </a:gs>
            <a:gs pos="49000">
              <a:schemeClr val="phClr">
                <a:tint val="50000"/>
                <a:satMod val="200000"/>
              </a:schemeClr>
            </a:gs>
            <a:gs pos="49100">
              <a:schemeClr val="phClr">
                <a:tint val="64000"/>
                <a:satMod val="160000"/>
              </a:schemeClr>
            </a:gs>
            <a:gs pos="92000">
              <a:schemeClr val="phClr">
                <a:tint val="50000"/>
                <a:satMod val="200000"/>
              </a:schemeClr>
            </a:gs>
            <a:gs pos="100000">
              <a:schemeClr val="phClr">
                <a:tint val="43000"/>
                <a:satMod val="190000"/>
              </a:schemeClr>
            </a:gs>
          </a:gsLst>
          <a:lin ang="5400000" scaled="1"/>
        </a:gradFill>
        <a:gradFill rotWithShape="1">
          <a:gsLst>
            <a:gs pos="0">
              <a:schemeClr val="phClr">
                <a:tint val="74000"/>
              </a:schemeClr>
            </a:gs>
            <a:gs pos="49000">
              <a:schemeClr val="phClr">
                <a:tint val="96000"/>
                <a:shade val="84000"/>
                <a:satMod val="110000"/>
              </a:schemeClr>
            </a:gs>
            <a:gs pos="49100">
              <a:schemeClr val="phClr">
                <a:shade val="55000"/>
                <a:satMod val="150000"/>
              </a:schemeClr>
            </a:gs>
            <a:gs pos="92000">
              <a:schemeClr val="phClr">
                <a:tint val="98000"/>
                <a:shade val="90000"/>
                <a:satMod val="128000"/>
              </a:schemeClr>
            </a:gs>
            <a:gs pos="100000">
              <a:schemeClr val="phClr">
                <a:tint val="90000"/>
                <a:shade val="97000"/>
                <a:satMod val="128000"/>
              </a:schemeClr>
            </a:gs>
          </a:gsLst>
          <a:lin ang="5400000" scaled="1"/>
        </a:gradFill>
      </a:fillStyleLst>
      <a:lnStyleLst>
        <a:ln w="11430" cap="flat" cmpd="sng" algn="ctr">
          <a:solidFill>
            <a:schemeClr val="phClr"/>
          </a:solidFill>
          <a:prstDash val="solid"/>
        </a:ln>
        <a:ln w="40000" cap="flat" cmpd="sng" algn="ctr">
          <a:solidFill>
            <a:schemeClr val="phClr"/>
          </a:solidFill>
          <a:prstDash val="solid"/>
        </a:ln>
        <a:ln w="31800" cap="flat" cmpd="sng" algn="ctr">
          <a:solidFill>
            <a:schemeClr val="phClr"/>
          </a:solidFill>
          <a:prstDash val="solid"/>
        </a:ln>
      </a:lnStyleLst>
      <a:effectStyleLst>
        <a:effectStyle>
          <a:effectLst>
            <a:outerShdw blurRad="50800" dist="25000" dir="5400000" rotWithShape="0">
              <a:schemeClr val="phClr">
                <a:shade val="30000"/>
                <a:satMod val="150000"/>
                <a:alpha val="38000"/>
              </a:schemeClr>
            </a:outerShdw>
          </a:effectLst>
        </a:effectStyle>
        <a:effectStyle>
          <a:effectLst>
            <a:outerShdw blurRad="39000" dist="25400" dir="5400000" rotWithShape="0">
              <a:schemeClr val="phClr">
                <a:shade val="33000"/>
                <a:alpha val="83000"/>
              </a:schemeClr>
            </a:outerShdw>
          </a:effectLst>
        </a:effectStyle>
        <a:effectStyle>
          <a:effectLst>
            <a:outerShdw blurRad="39000" dist="25400" dir="5400000" rotWithShape="0">
              <a:schemeClr val="phClr">
                <a:shade val="33000"/>
                <a:alpha val="83000"/>
              </a:schemeClr>
            </a:outerShdw>
          </a:effectLst>
          <a:scene3d>
            <a:camera prst="orthographicFront" fov="0">
              <a:rot lat="0" lon="0" rev="0"/>
            </a:camera>
            <a:lightRig rig="contrasting" dir="t">
              <a:rot lat="0" lon="0" rev="1500000"/>
            </a:lightRig>
          </a:scene3d>
          <a:sp3d extrusionH="127000" prstMaterial="powder">
            <a:bevelT w="50800" h="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18" Type="http://schemas.openxmlformats.org/officeDocument/2006/relationships/ctrlProp" Target="../ctrlProps/ctrlProp15.xml"/><Relationship Id="rId26" Type="http://schemas.openxmlformats.org/officeDocument/2006/relationships/ctrlProp" Target="../ctrlProps/ctrlProp23.xml"/><Relationship Id="rId3" Type="http://schemas.openxmlformats.org/officeDocument/2006/relationships/vmlDrawing" Target="../drawings/vmlDrawing1.vml"/><Relationship Id="rId21" Type="http://schemas.openxmlformats.org/officeDocument/2006/relationships/ctrlProp" Target="../ctrlProps/ctrlProp18.x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trlProp" Target="../ctrlProps/ctrlProp14.xml"/><Relationship Id="rId25" Type="http://schemas.openxmlformats.org/officeDocument/2006/relationships/ctrlProp" Target="../ctrlProps/ctrlProp22.xml"/><Relationship Id="rId2" Type="http://schemas.openxmlformats.org/officeDocument/2006/relationships/drawing" Target="../drawings/drawing1.xml"/><Relationship Id="rId16" Type="http://schemas.openxmlformats.org/officeDocument/2006/relationships/ctrlProp" Target="../ctrlProps/ctrlProp13.xml"/><Relationship Id="rId20" Type="http://schemas.openxmlformats.org/officeDocument/2006/relationships/ctrlProp" Target="../ctrlProps/ctrlProp17.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trlProp" Target="../ctrlProps/ctrlProp8.xml"/><Relationship Id="rId24" Type="http://schemas.openxmlformats.org/officeDocument/2006/relationships/ctrlProp" Target="../ctrlProps/ctrlProp21.xml"/><Relationship Id="rId5" Type="http://schemas.openxmlformats.org/officeDocument/2006/relationships/ctrlProp" Target="../ctrlProps/ctrlProp2.xml"/><Relationship Id="rId15" Type="http://schemas.openxmlformats.org/officeDocument/2006/relationships/ctrlProp" Target="../ctrlProps/ctrlProp12.xml"/><Relationship Id="rId23" Type="http://schemas.openxmlformats.org/officeDocument/2006/relationships/ctrlProp" Target="../ctrlProps/ctrlProp20.xml"/><Relationship Id="rId10" Type="http://schemas.openxmlformats.org/officeDocument/2006/relationships/ctrlProp" Target="../ctrlProps/ctrlProp7.xml"/><Relationship Id="rId19" Type="http://schemas.openxmlformats.org/officeDocument/2006/relationships/ctrlProp" Target="../ctrlProps/ctrlProp16.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 Id="rId22" Type="http://schemas.openxmlformats.org/officeDocument/2006/relationships/ctrlProp" Target="../ctrlProps/ctrlProp19.xml"/><Relationship Id="rId27" Type="http://schemas.openxmlformats.org/officeDocument/2006/relationships/comments" Target="../comments1.xm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28.xml"/><Relationship Id="rId13" Type="http://schemas.openxmlformats.org/officeDocument/2006/relationships/ctrlProp" Target="../ctrlProps/ctrlProp33.xml"/><Relationship Id="rId18" Type="http://schemas.openxmlformats.org/officeDocument/2006/relationships/ctrlProp" Target="../ctrlProps/ctrlProp38.xml"/><Relationship Id="rId3" Type="http://schemas.openxmlformats.org/officeDocument/2006/relationships/vmlDrawing" Target="../drawings/vmlDrawing2.vml"/><Relationship Id="rId21" Type="http://schemas.openxmlformats.org/officeDocument/2006/relationships/ctrlProp" Target="../ctrlProps/ctrlProp41.xml"/><Relationship Id="rId7" Type="http://schemas.openxmlformats.org/officeDocument/2006/relationships/ctrlProp" Target="../ctrlProps/ctrlProp27.xml"/><Relationship Id="rId12" Type="http://schemas.openxmlformats.org/officeDocument/2006/relationships/ctrlProp" Target="../ctrlProps/ctrlProp32.xml"/><Relationship Id="rId17" Type="http://schemas.openxmlformats.org/officeDocument/2006/relationships/ctrlProp" Target="../ctrlProps/ctrlProp37.xml"/><Relationship Id="rId2" Type="http://schemas.openxmlformats.org/officeDocument/2006/relationships/drawing" Target="../drawings/drawing2.xml"/><Relationship Id="rId16" Type="http://schemas.openxmlformats.org/officeDocument/2006/relationships/ctrlProp" Target="../ctrlProps/ctrlProp36.xml"/><Relationship Id="rId20" Type="http://schemas.openxmlformats.org/officeDocument/2006/relationships/ctrlProp" Target="../ctrlProps/ctrlProp40.xml"/><Relationship Id="rId1" Type="http://schemas.openxmlformats.org/officeDocument/2006/relationships/printerSettings" Target="../printerSettings/printerSettings2.bin"/><Relationship Id="rId6" Type="http://schemas.openxmlformats.org/officeDocument/2006/relationships/ctrlProp" Target="../ctrlProps/ctrlProp26.xml"/><Relationship Id="rId11" Type="http://schemas.openxmlformats.org/officeDocument/2006/relationships/ctrlProp" Target="../ctrlProps/ctrlProp31.xml"/><Relationship Id="rId5" Type="http://schemas.openxmlformats.org/officeDocument/2006/relationships/ctrlProp" Target="../ctrlProps/ctrlProp25.xml"/><Relationship Id="rId15" Type="http://schemas.openxmlformats.org/officeDocument/2006/relationships/ctrlProp" Target="../ctrlProps/ctrlProp35.xml"/><Relationship Id="rId23" Type="http://schemas.openxmlformats.org/officeDocument/2006/relationships/comments" Target="../comments2.xml"/><Relationship Id="rId10" Type="http://schemas.openxmlformats.org/officeDocument/2006/relationships/ctrlProp" Target="../ctrlProps/ctrlProp30.xml"/><Relationship Id="rId19" Type="http://schemas.openxmlformats.org/officeDocument/2006/relationships/ctrlProp" Target="../ctrlProps/ctrlProp39.xml"/><Relationship Id="rId4" Type="http://schemas.openxmlformats.org/officeDocument/2006/relationships/ctrlProp" Target="../ctrlProps/ctrlProp24.xml"/><Relationship Id="rId9" Type="http://schemas.openxmlformats.org/officeDocument/2006/relationships/ctrlProp" Target="../ctrlProps/ctrlProp29.xml"/><Relationship Id="rId14" Type="http://schemas.openxmlformats.org/officeDocument/2006/relationships/ctrlProp" Target="../ctrlProps/ctrlProp34.xml"/><Relationship Id="rId22" Type="http://schemas.openxmlformats.org/officeDocument/2006/relationships/ctrlProp" Target="../ctrlProps/ctrlProp4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Лист1">
    <tabColor rgb="FF92D050"/>
  </sheetPr>
  <dimension ref="A1:V854"/>
  <sheetViews>
    <sheetView showGridLines="0" showWhiteSpace="0" view="pageLayout" topLeftCell="A22" zoomScaleSheetLayoutView="100" workbookViewId="0">
      <selection activeCell="K1" sqref="K1:V55"/>
    </sheetView>
  </sheetViews>
  <sheetFormatPr defaultColWidth="0" defaultRowHeight="15" zeroHeight="1" x14ac:dyDescent="0.25"/>
  <cols>
    <col min="1" max="1" width="11" customWidth="1"/>
    <col min="2" max="2" width="10.42578125" customWidth="1"/>
    <col min="3" max="5" width="9.140625"/>
    <col min="6" max="6" width="10" customWidth="1"/>
    <col min="7" max="8" width="9.140625"/>
    <col min="9" max="9" width="8.7109375" customWidth="1"/>
    <col min="10" max="10" width="11" customWidth="1"/>
    <col min="11" max="11" width="4.85546875" customWidth="1"/>
    <col min="12" max="12" width="5.28515625" customWidth="1"/>
    <col min="13" max="13" width="5.140625" customWidth="1"/>
    <col min="14" max="14" width="6" customWidth="1"/>
    <col min="15" max="16" width="9.140625" hidden="1" customWidth="1"/>
    <col min="17" max="17" width="5.140625" customWidth="1"/>
    <col min="18" max="18" width="3.85546875" customWidth="1"/>
    <col min="19" max="19" width="4.28515625" customWidth="1"/>
    <col min="20" max="20" width="1.85546875" hidden="1" customWidth="1"/>
    <col min="21" max="21" width="0" hidden="1" customWidth="1"/>
  </cols>
  <sheetData>
    <row r="1" spans="1:22" ht="21" x14ac:dyDescent="0.25">
      <c r="A1" s="13"/>
      <c r="B1" s="151" t="s">
        <v>34</v>
      </c>
      <c r="C1" s="152"/>
      <c r="D1" s="152"/>
      <c r="E1" s="152"/>
      <c r="F1" s="152"/>
      <c r="G1" s="152"/>
      <c r="H1" s="152"/>
      <c r="I1" s="152"/>
      <c r="J1" s="14"/>
      <c r="K1" s="172"/>
      <c r="L1" s="172"/>
      <c r="M1" s="172"/>
      <c r="N1" s="172"/>
      <c r="O1" s="172"/>
      <c r="P1" s="172"/>
      <c r="Q1" s="172"/>
      <c r="R1" s="172"/>
      <c r="S1" s="172"/>
      <c r="T1" s="172"/>
      <c r="U1" s="172"/>
      <c r="V1" s="172"/>
    </row>
    <row r="2" spans="1:22" ht="18.75" x14ac:dyDescent="0.25">
      <c r="A2" s="15"/>
      <c r="B2" s="16"/>
      <c r="C2" s="154" t="s">
        <v>24</v>
      </c>
      <c r="D2" s="155"/>
      <c r="E2" s="155"/>
      <c r="F2" s="155"/>
      <c r="G2" s="155"/>
      <c r="H2" s="155"/>
      <c r="I2" s="16"/>
      <c r="J2" s="17"/>
      <c r="K2" s="172"/>
      <c r="L2" s="172"/>
      <c r="M2" s="172"/>
      <c r="N2" s="172"/>
      <c r="O2" s="172"/>
      <c r="P2" s="172"/>
      <c r="Q2" s="172"/>
      <c r="R2" s="172"/>
      <c r="S2" s="172"/>
      <c r="T2" s="172"/>
      <c r="U2" s="172"/>
      <c r="V2" s="172"/>
    </row>
    <row r="3" spans="1:22" ht="17.25" x14ac:dyDescent="0.3">
      <c r="A3" s="15"/>
      <c r="B3" s="167" t="s">
        <v>37</v>
      </c>
      <c r="C3" s="168"/>
      <c r="D3" s="168"/>
      <c r="E3" s="168"/>
      <c r="F3" s="168"/>
      <c r="G3" s="168"/>
      <c r="H3" s="168"/>
      <c r="I3" s="168"/>
      <c r="J3" s="17"/>
      <c r="K3" s="172"/>
      <c r="L3" s="172"/>
      <c r="M3" s="172"/>
      <c r="N3" s="172"/>
      <c r="O3" s="172"/>
      <c r="P3" s="172"/>
      <c r="Q3" s="172"/>
      <c r="R3" s="172"/>
      <c r="S3" s="172"/>
      <c r="T3" s="172"/>
      <c r="U3" s="172"/>
      <c r="V3" s="172"/>
    </row>
    <row r="4" spans="1:22" ht="15" customHeight="1" x14ac:dyDescent="0.25">
      <c r="A4" s="15"/>
      <c r="B4" s="156" t="s">
        <v>39</v>
      </c>
      <c r="C4" s="156"/>
      <c r="D4" s="156"/>
      <c r="E4" s="156"/>
      <c r="F4" s="156"/>
      <c r="G4" s="156"/>
      <c r="H4" s="156"/>
      <c r="I4" s="156"/>
      <c r="J4" s="17"/>
      <c r="K4" s="172"/>
      <c r="L4" s="172"/>
      <c r="M4" s="172"/>
      <c r="N4" s="172"/>
      <c r="O4" s="172"/>
      <c r="P4" s="172"/>
      <c r="Q4" s="172"/>
      <c r="R4" s="172"/>
      <c r="S4" s="172"/>
      <c r="T4" s="172"/>
      <c r="U4" s="172"/>
      <c r="V4" s="172"/>
    </row>
    <row r="5" spans="1:22" ht="18.75" customHeight="1" x14ac:dyDescent="0.25">
      <c r="A5" s="15"/>
      <c r="B5" s="169" t="s">
        <v>33</v>
      </c>
      <c r="C5" s="170"/>
      <c r="D5" s="170"/>
      <c r="E5" s="170"/>
      <c r="F5" s="170"/>
      <c r="G5" s="170"/>
      <c r="H5" s="170"/>
      <c r="I5" s="170"/>
      <c r="J5" s="17"/>
      <c r="K5" s="172"/>
      <c r="L5" s="172"/>
      <c r="M5" s="172"/>
      <c r="N5" s="172"/>
      <c r="O5" s="172"/>
      <c r="P5" s="172"/>
      <c r="Q5" s="172"/>
      <c r="R5" s="172"/>
      <c r="S5" s="172"/>
      <c r="T5" s="172"/>
      <c r="U5" s="172"/>
      <c r="V5" s="172"/>
    </row>
    <row r="6" spans="1:22" ht="1.5" customHeight="1" x14ac:dyDescent="0.25">
      <c r="A6" s="18"/>
      <c r="B6" s="76"/>
      <c r="C6" s="19"/>
      <c r="D6" s="19"/>
      <c r="E6" s="19"/>
      <c r="F6" s="19"/>
      <c r="G6" s="20"/>
      <c r="H6" s="20"/>
      <c r="I6" s="20"/>
      <c r="J6" s="21"/>
      <c r="K6" s="172"/>
      <c r="L6" s="172"/>
      <c r="M6" s="172"/>
      <c r="N6" s="172"/>
      <c r="O6" s="172"/>
      <c r="P6" s="172"/>
      <c r="Q6" s="172"/>
      <c r="R6" s="172"/>
      <c r="S6" s="172"/>
      <c r="T6" s="172"/>
      <c r="U6" s="172"/>
      <c r="V6" s="172"/>
    </row>
    <row r="7" spans="1:22" ht="15.75" x14ac:dyDescent="0.25">
      <c r="A7" s="43" t="s">
        <v>0</v>
      </c>
      <c r="B7" s="2">
        <v>44519</v>
      </c>
      <c r="C7" s="78" t="s">
        <v>125</v>
      </c>
      <c r="D7" s="19"/>
      <c r="E7" s="157" t="s">
        <v>40</v>
      </c>
      <c r="F7" s="157"/>
      <c r="G7" s="166"/>
      <c r="H7" s="166"/>
      <c r="I7" s="142" t="s">
        <v>52</v>
      </c>
      <c r="J7" s="143"/>
      <c r="K7" s="172"/>
      <c r="L7" s="172"/>
      <c r="M7" s="172"/>
      <c r="N7" s="172"/>
      <c r="O7" s="172"/>
      <c r="P7" s="172"/>
      <c r="Q7" s="172"/>
      <c r="R7" s="172"/>
      <c r="S7" s="172"/>
      <c r="T7" s="172"/>
      <c r="U7" s="172"/>
      <c r="V7" s="172"/>
    </row>
    <row r="8" spans="1:22" ht="26.25" x14ac:dyDescent="0.25">
      <c r="A8" s="44" t="s">
        <v>3</v>
      </c>
      <c r="B8" s="160" t="s">
        <v>128</v>
      </c>
      <c r="C8" s="161"/>
      <c r="D8" s="19"/>
      <c r="E8" s="148" t="s">
        <v>4</v>
      </c>
      <c r="F8" s="149"/>
      <c r="G8" s="150"/>
      <c r="H8" s="150"/>
      <c r="I8" s="144" t="s">
        <v>74</v>
      </c>
      <c r="J8" s="145"/>
      <c r="K8" s="172"/>
      <c r="L8" s="172"/>
      <c r="M8" s="172"/>
      <c r="N8" s="172"/>
      <c r="O8" s="172"/>
      <c r="P8" s="172"/>
      <c r="Q8" s="172"/>
      <c r="R8" s="172"/>
      <c r="S8" s="172"/>
      <c r="T8" s="172"/>
      <c r="U8" s="172"/>
      <c r="V8" s="172"/>
    </row>
    <row r="9" spans="1:22" ht="25.5" x14ac:dyDescent="0.25">
      <c r="A9" s="45" t="s">
        <v>1</v>
      </c>
      <c r="B9" s="86">
        <v>19038</v>
      </c>
      <c r="C9" t="s">
        <v>90</v>
      </c>
      <c r="D9" s="87">
        <f>DATEDIF(B9,$B$7,"y")</f>
        <v>69</v>
      </c>
      <c r="E9" s="19"/>
      <c r="F9" s="19"/>
      <c r="G9" s="148" t="s">
        <v>5</v>
      </c>
      <c r="H9" s="149"/>
      <c r="I9" s="144" t="s">
        <v>119</v>
      </c>
      <c r="J9" s="145"/>
      <c r="K9" s="172"/>
      <c r="L9" s="172"/>
      <c r="M9" s="172"/>
      <c r="N9" s="172"/>
      <c r="O9" s="172"/>
      <c r="P9" s="172"/>
      <c r="Q9" s="172"/>
      <c r="R9" s="172"/>
      <c r="S9" s="172"/>
      <c r="T9" s="172"/>
      <c r="U9" s="172"/>
      <c r="V9" s="172"/>
    </row>
    <row r="10" spans="1:22" ht="15" customHeight="1" x14ac:dyDescent="0.25">
      <c r="A10" s="43" t="s">
        <v>2</v>
      </c>
      <c r="B10" s="146" t="s">
        <v>121</v>
      </c>
      <c r="C10" s="147"/>
      <c r="D10" s="19"/>
      <c r="E10" s="19"/>
      <c r="F10" s="19"/>
      <c r="G10" s="148" t="s">
        <v>36</v>
      </c>
      <c r="H10" s="149"/>
      <c r="I10" s="144" t="s">
        <v>120</v>
      </c>
      <c r="J10" s="145"/>
      <c r="K10" s="172"/>
      <c r="L10" s="172"/>
      <c r="M10" s="172"/>
      <c r="N10" s="172"/>
      <c r="O10" s="172"/>
      <c r="P10" s="172"/>
      <c r="Q10" s="172"/>
      <c r="R10" s="172"/>
      <c r="S10" s="172"/>
      <c r="T10" s="172"/>
      <c r="U10" s="172"/>
      <c r="V10" s="172"/>
    </row>
    <row r="11" spans="1:22" ht="15" customHeight="1" x14ac:dyDescent="0.25">
      <c r="A11" s="43" t="s">
        <v>23</v>
      </c>
      <c r="B11" s="77">
        <v>17608</v>
      </c>
      <c r="C11" s="79">
        <v>35</v>
      </c>
      <c r="D11" s="22"/>
      <c r="E11" s="20"/>
      <c r="F11" s="20"/>
      <c r="G11" s="148" t="s">
        <v>7</v>
      </c>
      <c r="H11" s="149"/>
      <c r="I11" s="144" t="s">
        <v>46</v>
      </c>
      <c r="J11" s="145"/>
      <c r="K11" s="172"/>
      <c r="L11" s="172"/>
      <c r="M11" s="172"/>
      <c r="N11" s="172"/>
      <c r="O11" s="172"/>
      <c r="P11" s="172"/>
      <c r="Q11" s="172"/>
      <c r="R11" s="172"/>
      <c r="S11" s="172"/>
      <c r="T11" s="172"/>
      <c r="U11" s="172"/>
      <c r="V11" s="172"/>
    </row>
    <row r="12" spans="1:22" ht="3.75" customHeight="1" x14ac:dyDescent="0.25">
      <c r="A12" s="23"/>
      <c r="B12" s="19"/>
      <c r="C12" s="19"/>
      <c r="D12" s="19"/>
      <c r="E12" s="19"/>
      <c r="F12" s="19"/>
      <c r="G12" s="19"/>
      <c r="H12" s="19"/>
      <c r="I12" s="19"/>
      <c r="J12" s="17"/>
      <c r="K12" s="172"/>
      <c r="L12" s="172"/>
      <c r="M12" s="172"/>
      <c r="N12" s="172"/>
      <c r="O12" s="172"/>
      <c r="P12" s="172"/>
      <c r="Q12" s="172"/>
      <c r="R12" s="172"/>
      <c r="S12" s="172"/>
      <c r="T12" s="172"/>
      <c r="U12" s="172"/>
      <c r="V12" s="172"/>
    </row>
    <row r="13" spans="1:22" ht="15.75" x14ac:dyDescent="0.25">
      <c r="A13" s="162" t="s">
        <v>8</v>
      </c>
      <c r="B13" s="163"/>
      <c r="C13" s="164" t="s">
        <v>48</v>
      </c>
      <c r="D13" s="165"/>
      <c r="E13" s="46" t="s">
        <v>50</v>
      </c>
      <c r="F13" s="178" t="s">
        <v>9</v>
      </c>
      <c r="G13" s="179"/>
      <c r="H13" s="179"/>
      <c r="I13" s="176" t="s">
        <v>49</v>
      </c>
      <c r="J13" s="177"/>
      <c r="K13" s="172"/>
      <c r="L13" s="172"/>
      <c r="M13" s="172"/>
      <c r="N13" s="172"/>
      <c r="O13" s="172"/>
      <c r="P13" s="172"/>
      <c r="Q13" s="172"/>
      <c r="R13" s="172"/>
      <c r="S13" s="172"/>
      <c r="T13" s="172"/>
      <c r="U13" s="172"/>
      <c r="V13" s="172"/>
    </row>
    <row r="14" spans="1:22" ht="15.75" x14ac:dyDescent="0.25">
      <c r="A14" s="162" t="s">
        <v>25</v>
      </c>
      <c r="B14" s="175"/>
      <c r="C14" s="186"/>
      <c r="D14" s="47" t="s">
        <v>35</v>
      </c>
      <c r="E14" s="178" t="s">
        <v>10</v>
      </c>
      <c r="F14" s="178"/>
      <c r="G14" s="178"/>
      <c r="H14" s="178"/>
      <c r="I14" s="178"/>
      <c r="J14" s="187"/>
      <c r="K14" s="172"/>
      <c r="L14" s="172"/>
      <c r="M14" s="172"/>
      <c r="N14" s="172"/>
      <c r="O14" s="172"/>
      <c r="P14" s="172"/>
      <c r="Q14" s="172"/>
      <c r="R14" s="172"/>
      <c r="S14" s="172"/>
      <c r="T14" s="172"/>
      <c r="U14" s="172"/>
      <c r="V14" s="172"/>
    </row>
    <row r="15" spans="1:22" x14ac:dyDescent="0.25">
      <c r="A15" s="23"/>
      <c r="B15" s="19"/>
      <c r="C15" s="19"/>
      <c r="D15" s="19"/>
      <c r="E15" s="19"/>
      <c r="F15" s="19"/>
      <c r="G15" s="19"/>
      <c r="H15" s="19"/>
      <c r="I15" s="19"/>
      <c r="J15" s="17"/>
      <c r="K15" s="172"/>
      <c r="L15" s="172"/>
      <c r="M15" s="172"/>
      <c r="N15" s="172"/>
      <c r="O15" s="172"/>
      <c r="P15" s="172"/>
      <c r="Q15" s="172"/>
      <c r="R15" s="172"/>
      <c r="S15" s="172"/>
      <c r="T15" s="172"/>
      <c r="U15" s="172"/>
      <c r="V15" s="172"/>
    </row>
    <row r="16" spans="1:22" ht="15.75" x14ac:dyDescent="0.25">
      <c r="A16" s="23"/>
      <c r="B16" s="19"/>
      <c r="C16" s="19"/>
      <c r="D16" s="19"/>
      <c r="E16" s="19"/>
      <c r="F16" s="3"/>
      <c r="G16" s="19"/>
      <c r="H16" s="19"/>
      <c r="I16" s="19"/>
      <c r="J16" s="17"/>
      <c r="K16" s="172"/>
      <c r="L16" s="172"/>
      <c r="M16" s="172"/>
      <c r="N16" s="172"/>
      <c r="O16" s="172"/>
      <c r="P16" s="172"/>
      <c r="Q16" s="172"/>
      <c r="R16" s="172"/>
      <c r="S16" s="172"/>
      <c r="T16" s="172"/>
      <c r="U16" s="172"/>
      <c r="V16" s="172"/>
    </row>
    <row r="17" spans="1:22" ht="15.75" x14ac:dyDescent="0.25">
      <c r="A17" s="4"/>
      <c r="B17" s="76"/>
      <c r="C17" s="76"/>
      <c r="D17" s="19"/>
      <c r="E17" s="19"/>
      <c r="F17" s="19"/>
      <c r="G17" s="19"/>
      <c r="H17" s="19"/>
      <c r="I17" s="19"/>
      <c r="J17" s="17"/>
      <c r="K17" s="172"/>
      <c r="L17" s="172"/>
      <c r="M17" s="172"/>
      <c r="N17" s="172"/>
      <c r="O17" s="172"/>
      <c r="P17" s="172"/>
      <c r="Q17" s="172"/>
      <c r="R17" s="172"/>
      <c r="S17" s="172"/>
      <c r="T17" s="172"/>
      <c r="U17" s="172"/>
      <c r="V17" s="172"/>
    </row>
    <row r="18" spans="1:22" x14ac:dyDescent="0.25">
      <c r="A18" s="184" t="s">
        <v>11</v>
      </c>
      <c r="B18" s="185"/>
      <c r="C18" s="185"/>
      <c r="D18" s="185"/>
      <c r="E18" s="185"/>
      <c r="F18" s="185"/>
      <c r="G18" s="31"/>
      <c r="H18" s="106" t="s">
        <v>44</v>
      </c>
      <c r="I18" s="107"/>
      <c r="J18" s="108"/>
      <c r="K18" s="172"/>
      <c r="L18" s="172"/>
      <c r="M18" s="172"/>
      <c r="N18" s="172"/>
      <c r="O18" s="172"/>
      <c r="P18" s="172"/>
      <c r="Q18" s="172"/>
      <c r="R18" s="172"/>
      <c r="S18" s="172"/>
      <c r="T18" s="172"/>
      <c r="U18" s="172"/>
      <c r="V18" s="172"/>
    </row>
    <row r="19" spans="1:22" ht="17.25" x14ac:dyDescent="0.3">
      <c r="A19" s="5"/>
      <c r="B19" s="180" t="s">
        <v>41</v>
      </c>
      <c r="C19" s="181"/>
      <c r="D19" s="181"/>
      <c r="E19" s="182"/>
      <c r="F19" s="180" t="s">
        <v>43</v>
      </c>
      <c r="G19" s="183"/>
      <c r="H19" s="109"/>
      <c r="I19" s="110"/>
      <c r="J19" s="111"/>
      <c r="K19" s="172"/>
      <c r="L19" s="172"/>
      <c r="M19" s="172"/>
      <c r="N19" s="172"/>
      <c r="O19" s="172"/>
      <c r="P19" s="172"/>
      <c r="Q19" s="172"/>
      <c r="R19" s="172"/>
      <c r="S19" s="172"/>
      <c r="T19" s="172"/>
      <c r="U19" s="172"/>
      <c r="V19" s="172"/>
    </row>
    <row r="20" spans="1:22" ht="16.5" x14ac:dyDescent="0.25">
      <c r="A20" s="7" t="s">
        <v>14</v>
      </c>
      <c r="B20" s="26"/>
      <c r="C20" s="27"/>
      <c r="D20" s="8"/>
      <c r="E20" s="28"/>
      <c r="F20" s="27"/>
      <c r="G20" s="28"/>
      <c r="H20" s="126"/>
      <c r="I20" s="127"/>
      <c r="J20" s="81"/>
      <c r="K20" s="172"/>
      <c r="L20" s="172"/>
      <c r="M20" s="172"/>
      <c r="N20" s="172"/>
      <c r="O20" s="172"/>
      <c r="P20" s="172"/>
      <c r="Q20" s="172"/>
      <c r="R20" s="172"/>
      <c r="S20" s="172"/>
      <c r="T20" s="172"/>
      <c r="U20" s="172"/>
      <c r="V20" s="172"/>
    </row>
    <row r="21" spans="1:22" x14ac:dyDescent="0.25">
      <c r="A21" s="9" t="s">
        <v>13</v>
      </c>
      <c r="B21" s="26"/>
      <c r="C21" s="19"/>
      <c r="D21" s="19"/>
      <c r="E21" s="28"/>
      <c r="F21" s="26"/>
      <c r="G21" s="24"/>
      <c r="H21" s="128"/>
      <c r="I21" s="129"/>
      <c r="J21" s="80"/>
      <c r="K21" s="172"/>
      <c r="L21" s="172"/>
      <c r="M21" s="172"/>
      <c r="N21" s="172"/>
      <c r="O21" s="172"/>
      <c r="P21" s="172"/>
      <c r="Q21" s="172"/>
      <c r="R21" s="172"/>
      <c r="S21" s="172"/>
      <c r="T21" s="172"/>
      <c r="U21" s="172"/>
      <c r="V21" s="172"/>
    </row>
    <row r="22" spans="1:22" x14ac:dyDescent="0.25">
      <c r="A22" s="198" t="s">
        <v>15</v>
      </c>
      <c r="B22" s="199"/>
      <c r="C22" s="31"/>
      <c r="D22" s="31"/>
      <c r="E22" s="31"/>
      <c r="F22" s="31"/>
      <c r="G22" s="31"/>
      <c r="H22" s="19"/>
      <c r="I22" s="31"/>
      <c r="J22" s="32"/>
      <c r="K22" s="172"/>
      <c r="L22" s="172"/>
      <c r="M22" s="172"/>
      <c r="N22" s="172"/>
      <c r="O22" s="172"/>
      <c r="P22" s="172"/>
      <c r="Q22" s="172"/>
      <c r="R22" s="172"/>
      <c r="S22" s="172"/>
      <c r="T22" s="172"/>
      <c r="U22" s="172"/>
      <c r="V22" s="172"/>
    </row>
    <row r="23" spans="1:22" x14ac:dyDescent="0.25">
      <c r="A23" s="200"/>
      <c r="B23" s="201"/>
      <c r="C23" s="33"/>
      <c r="D23" s="24"/>
      <c r="E23" s="24"/>
      <c r="F23" s="24"/>
      <c r="G23" s="24"/>
      <c r="H23" s="24"/>
      <c r="I23" s="24"/>
      <c r="J23" s="25"/>
      <c r="K23" s="172"/>
      <c r="L23" s="172"/>
      <c r="M23" s="172"/>
      <c r="N23" s="172"/>
      <c r="O23" s="172"/>
      <c r="P23" s="172"/>
      <c r="Q23" s="172"/>
      <c r="R23" s="172"/>
      <c r="S23" s="172"/>
      <c r="T23" s="172"/>
      <c r="U23" s="172"/>
      <c r="V23" s="172"/>
    </row>
    <row r="24" spans="1:22" ht="15" customHeight="1" x14ac:dyDescent="0.25">
      <c r="A24" s="48" t="s">
        <v>16</v>
      </c>
      <c r="B24" s="158" t="s">
        <v>91</v>
      </c>
      <c r="C24" s="159"/>
      <c r="D24" s="10" t="s">
        <v>122</v>
      </c>
      <c r="E24" s="153" t="s">
        <v>26</v>
      </c>
      <c r="F24" s="153"/>
      <c r="G24" s="11"/>
      <c r="H24" s="153" t="s">
        <v>17</v>
      </c>
      <c r="I24" s="153"/>
      <c r="J24" s="12"/>
      <c r="K24" s="172"/>
      <c r="L24" s="172"/>
      <c r="M24" s="172"/>
      <c r="N24" s="172"/>
      <c r="O24" s="172"/>
      <c r="P24" s="172"/>
      <c r="Q24" s="172"/>
      <c r="R24" s="172"/>
      <c r="S24" s="172"/>
      <c r="T24" s="172"/>
      <c r="U24" s="172"/>
      <c r="V24" s="172"/>
    </row>
    <row r="25" spans="1:22" ht="24" customHeight="1" x14ac:dyDescent="0.3">
      <c r="A25" s="121" t="s">
        <v>19</v>
      </c>
      <c r="B25" s="122"/>
      <c r="C25" s="122"/>
      <c r="D25" s="122"/>
      <c r="E25" s="122"/>
      <c r="F25" s="122"/>
      <c r="G25" s="122"/>
      <c r="H25" s="122"/>
      <c r="I25" s="122"/>
      <c r="J25" s="123"/>
      <c r="K25" s="172"/>
      <c r="L25" s="172"/>
      <c r="M25" s="172"/>
      <c r="N25" s="172"/>
      <c r="O25" s="172"/>
      <c r="P25" s="172"/>
      <c r="Q25" s="172"/>
      <c r="R25" s="172"/>
      <c r="S25" s="172"/>
      <c r="T25" s="172"/>
      <c r="U25" s="172"/>
      <c r="V25" s="172"/>
    </row>
    <row r="26" spans="1:22" ht="15.75" x14ac:dyDescent="0.25">
      <c r="A26" s="23"/>
      <c r="B26" s="19"/>
      <c r="C26" s="19"/>
      <c r="D26" s="19"/>
      <c r="E26" s="188" t="s">
        <v>20</v>
      </c>
      <c r="F26" s="189"/>
      <c r="G26" s="189"/>
      <c r="H26" s="190" t="s">
        <v>129</v>
      </c>
      <c r="I26" s="191"/>
      <c r="J26" s="192"/>
      <c r="K26" s="172"/>
      <c r="L26" s="172"/>
      <c r="M26" s="172"/>
      <c r="N26" s="172"/>
      <c r="O26" s="172"/>
      <c r="P26" s="172"/>
      <c r="Q26" s="172"/>
      <c r="R26" s="172"/>
      <c r="S26" s="172"/>
      <c r="T26" s="172"/>
      <c r="U26" s="172"/>
      <c r="V26" s="172"/>
    </row>
    <row r="27" spans="1:22" ht="13.5" customHeight="1" x14ac:dyDescent="0.25">
      <c r="A27" s="23"/>
      <c r="B27" s="19"/>
      <c r="C27" s="19"/>
      <c r="D27" s="19"/>
      <c r="E27" s="193" t="s">
        <v>21</v>
      </c>
      <c r="F27" s="194"/>
      <c r="G27" s="195" t="s">
        <v>132</v>
      </c>
      <c r="H27" s="196"/>
      <c r="I27" s="196"/>
      <c r="J27" s="197"/>
      <c r="K27" s="172"/>
      <c r="L27" s="172"/>
      <c r="M27" s="172"/>
      <c r="N27" s="172"/>
      <c r="O27" s="172"/>
      <c r="P27" s="172"/>
      <c r="Q27" s="172"/>
      <c r="R27" s="172"/>
      <c r="S27" s="172"/>
      <c r="T27" s="172"/>
      <c r="U27" s="172"/>
      <c r="V27" s="172"/>
    </row>
    <row r="28" spans="1:22" ht="15" customHeight="1" x14ac:dyDescent="0.25">
      <c r="A28" s="23"/>
      <c r="B28" s="19"/>
      <c r="C28" s="19"/>
      <c r="D28" s="19"/>
      <c r="E28" s="130" t="s">
        <v>131</v>
      </c>
      <c r="F28" s="131"/>
      <c r="G28" s="131"/>
      <c r="H28" s="131"/>
      <c r="I28" s="131"/>
      <c r="J28" s="132"/>
      <c r="K28" s="172"/>
      <c r="L28" s="172"/>
      <c r="M28" s="172"/>
      <c r="N28" s="172"/>
      <c r="O28" s="172"/>
      <c r="P28" s="172"/>
      <c r="Q28" s="172"/>
      <c r="R28" s="172"/>
      <c r="S28" s="172"/>
      <c r="T28" s="172"/>
      <c r="U28" s="172"/>
      <c r="V28" s="172"/>
    </row>
    <row r="29" spans="1:22" ht="15" customHeight="1" x14ac:dyDescent="0.25">
      <c r="A29" s="23"/>
      <c r="B29" s="19"/>
      <c r="C29" s="19"/>
      <c r="D29" s="19"/>
      <c r="E29" s="130"/>
      <c r="F29" s="131"/>
      <c r="G29" s="131"/>
      <c r="H29" s="131"/>
      <c r="I29" s="131"/>
      <c r="J29" s="132"/>
      <c r="K29" s="172"/>
      <c r="L29" s="172"/>
      <c r="M29" s="172"/>
      <c r="N29" s="172"/>
      <c r="O29" s="172"/>
      <c r="P29" s="172"/>
      <c r="Q29" s="172"/>
      <c r="R29" s="172"/>
      <c r="S29" s="172"/>
      <c r="T29" s="172"/>
      <c r="U29" s="172"/>
      <c r="V29" s="172"/>
    </row>
    <row r="30" spans="1:22" ht="15" customHeight="1" x14ac:dyDescent="0.25">
      <c r="A30" s="23"/>
      <c r="B30" s="19"/>
      <c r="C30" s="19"/>
      <c r="D30" s="19"/>
      <c r="E30" s="130"/>
      <c r="F30" s="131"/>
      <c r="G30" s="131"/>
      <c r="H30" s="131"/>
      <c r="I30" s="131"/>
      <c r="J30" s="132"/>
      <c r="K30" s="172"/>
      <c r="L30" s="172"/>
      <c r="M30" s="172"/>
      <c r="N30" s="172"/>
      <c r="O30" s="172"/>
      <c r="P30" s="172"/>
      <c r="Q30" s="172"/>
      <c r="R30" s="172"/>
      <c r="S30" s="172"/>
      <c r="T30" s="172"/>
      <c r="U30" s="172"/>
      <c r="V30" s="172"/>
    </row>
    <row r="31" spans="1:22" ht="15" customHeight="1" x14ac:dyDescent="0.25">
      <c r="A31" s="23"/>
      <c r="B31" s="19"/>
      <c r="C31" s="19"/>
      <c r="D31" s="19"/>
      <c r="E31" s="130"/>
      <c r="F31" s="131"/>
      <c r="G31" s="131"/>
      <c r="H31" s="131"/>
      <c r="I31" s="131"/>
      <c r="J31" s="132"/>
      <c r="K31" s="172"/>
      <c r="L31" s="172"/>
      <c r="M31" s="172"/>
      <c r="N31" s="172"/>
      <c r="O31" s="172"/>
      <c r="P31" s="172"/>
      <c r="Q31" s="172"/>
      <c r="R31" s="172"/>
      <c r="S31" s="172"/>
      <c r="T31" s="172"/>
      <c r="U31" s="172"/>
      <c r="V31" s="172"/>
    </row>
    <row r="32" spans="1:22" ht="15" customHeight="1" x14ac:dyDescent="0.25">
      <c r="A32" s="23"/>
      <c r="B32" s="19"/>
      <c r="C32" s="19"/>
      <c r="D32" s="19"/>
      <c r="E32" s="130"/>
      <c r="F32" s="131"/>
      <c r="G32" s="131"/>
      <c r="H32" s="131"/>
      <c r="I32" s="131"/>
      <c r="J32" s="132"/>
      <c r="K32" s="172"/>
      <c r="L32" s="172"/>
      <c r="M32" s="172"/>
      <c r="N32" s="172"/>
      <c r="O32" s="172"/>
      <c r="P32" s="172"/>
      <c r="Q32" s="172"/>
      <c r="R32" s="172"/>
      <c r="S32" s="172"/>
      <c r="T32" s="172"/>
      <c r="U32" s="172"/>
      <c r="V32" s="172"/>
    </row>
    <row r="33" spans="1:22" ht="15" customHeight="1" x14ac:dyDescent="0.25">
      <c r="A33" s="23"/>
      <c r="B33" s="19"/>
      <c r="C33" s="19"/>
      <c r="D33" s="19"/>
      <c r="E33" s="130"/>
      <c r="F33" s="131"/>
      <c r="G33" s="131"/>
      <c r="H33" s="131"/>
      <c r="I33" s="131"/>
      <c r="J33" s="132"/>
      <c r="K33" s="172"/>
      <c r="L33" s="172"/>
      <c r="M33" s="172"/>
      <c r="N33" s="172"/>
      <c r="O33" s="172"/>
      <c r="P33" s="172"/>
      <c r="Q33" s="172"/>
      <c r="R33" s="172"/>
      <c r="S33" s="172"/>
      <c r="T33" s="172"/>
      <c r="U33" s="172"/>
      <c r="V33" s="172"/>
    </row>
    <row r="34" spans="1:22" ht="15" customHeight="1" x14ac:dyDescent="0.25">
      <c r="A34" s="23"/>
      <c r="B34" s="19"/>
      <c r="C34" s="19"/>
      <c r="D34" s="19"/>
      <c r="E34" s="130" t="s">
        <v>133</v>
      </c>
      <c r="F34" s="131"/>
      <c r="G34" s="131"/>
      <c r="H34" s="131"/>
      <c r="I34" s="131"/>
      <c r="J34" s="132"/>
      <c r="K34" s="172"/>
      <c r="L34" s="172"/>
      <c r="M34" s="172"/>
      <c r="N34" s="172"/>
      <c r="O34" s="172"/>
      <c r="P34" s="172"/>
      <c r="Q34" s="172"/>
      <c r="R34" s="172"/>
      <c r="S34" s="172"/>
      <c r="T34" s="172"/>
      <c r="U34" s="172"/>
      <c r="V34" s="172"/>
    </row>
    <row r="35" spans="1:22" ht="15" customHeight="1" x14ac:dyDescent="0.25">
      <c r="A35" s="23"/>
      <c r="B35" s="19"/>
      <c r="C35" s="19"/>
      <c r="D35" s="19"/>
      <c r="E35" s="130"/>
      <c r="F35" s="131"/>
      <c r="G35" s="131"/>
      <c r="H35" s="131"/>
      <c r="I35" s="131"/>
      <c r="J35" s="132"/>
      <c r="K35" s="172"/>
      <c r="L35" s="172"/>
      <c r="M35" s="172"/>
      <c r="N35" s="172"/>
      <c r="O35" s="172"/>
      <c r="P35" s="172"/>
      <c r="Q35" s="172"/>
      <c r="R35" s="172"/>
      <c r="S35" s="172"/>
      <c r="T35" s="172"/>
      <c r="U35" s="172"/>
      <c r="V35" s="172"/>
    </row>
    <row r="36" spans="1:22" ht="15" customHeight="1" x14ac:dyDescent="0.25">
      <c r="A36" s="23"/>
      <c r="B36" s="19"/>
      <c r="C36" s="19"/>
      <c r="D36" s="19"/>
      <c r="E36" s="130"/>
      <c r="F36" s="131"/>
      <c r="G36" s="131"/>
      <c r="H36" s="131"/>
      <c r="I36" s="131"/>
      <c r="J36" s="132"/>
      <c r="K36" s="172"/>
      <c r="L36" s="172"/>
      <c r="M36" s="172"/>
      <c r="N36" s="172"/>
      <c r="O36" s="172"/>
      <c r="P36" s="172"/>
      <c r="Q36" s="172"/>
      <c r="R36" s="172"/>
      <c r="S36" s="172"/>
      <c r="T36" s="172"/>
      <c r="U36" s="172"/>
      <c r="V36" s="172"/>
    </row>
    <row r="37" spans="1:22" ht="15" customHeight="1" x14ac:dyDescent="0.25">
      <c r="A37" s="34" t="s">
        <v>12</v>
      </c>
      <c r="B37" s="35"/>
      <c r="C37" s="35"/>
      <c r="D37" s="35"/>
      <c r="E37" s="130"/>
      <c r="F37" s="131"/>
      <c r="G37" s="131"/>
      <c r="H37" s="131"/>
      <c r="I37" s="131"/>
      <c r="J37" s="132"/>
      <c r="K37" s="172"/>
      <c r="L37" s="172"/>
      <c r="M37" s="172"/>
      <c r="N37" s="172"/>
      <c r="O37" s="172"/>
      <c r="P37" s="172"/>
      <c r="Q37" s="172"/>
      <c r="R37" s="172"/>
      <c r="S37" s="172"/>
      <c r="T37" s="172"/>
      <c r="U37" s="172"/>
      <c r="V37" s="172"/>
    </row>
    <row r="38" spans="1:22" ht="15" customHeight="1" x14ac:dyDescent="0.25">
      <c r="A38" s="36"/>
      <c r="B38" s="35"/>
      <c r="C38" s="35"/>
      <c r="D38" s="35"/>
      <c r="E38" s="130"/>
      <c r="F38" s="131"/>
      <c r="G38" s="131"/>
      <c r="H38" s="131"/>
      <c r="I38" s="131"/>
      <c r="J38" s="132"/>
      <c r="K38" s="172"/>
      <c r="L38" s="172"/>
      <c r="M38" s="172"/>
      <c r="N38" s="172"/>
      <c r="O38" s="172"/>
      <c r="P38" s="172"/>
      <c r="Q38" s="172"/>
      <c r="R38" s="172"/>
      <c r="S38" s="172"/>
      <c r="T38" s="172"/>
      <c r="U38" s="172"/>
      <c r="V38" s="172"/>
    </row>
    <row r="39" spans="1:22" ht="15" customHeight="1" x14ac:dyDescent="0.25">
      <c r="A39" s="37" t="s">
        <v>18</v>
      </c>
      <c r="B39" s="38"/>
      <c r="C39" s="38"/>
      <c r="D39" s="38"/>
      <c r="E39" s="130"/>
      <c r="F39" s="131"/>
      <c r="G39" s="131"/>
      <c r="H39" s="131"/>
      <c r="I39" s="131"/>
      <c r="J39" s="132"/>
      <c r="K39" s="172"/>
      <c r="L39" s="172"/>
      <c r="M39" s="172"/>
      <c r="N39" s="172"/>
      <c r="O39" s="172"/>
      <c r="P39" s="172"/>
      <c r="Q39" s="172"/>
      <c r="R39" s="172"/>
      <c r="S39" s="172"/>
      <c r="T39" s="172"/>
      <c r="U39" s="172"/>
      <c r="V39" s="172"/>
    </row>
    <row r="40" spans="1:22" ht="15" customHeight="1" x14ac:dyDescent="0.25">
      <c r="A40" s="37"/>
      <c r="B40" s="38"/>
      <c r="C40" s="38"/>
      <c r="D40" s="38"/>
      <c r="E40" s="130" t="s">
        <v>135</v>
      </c>
      <c r="F40" s="131"/>
      <c r="G40" s="131"/>
      <c r="H40" s="131"/>
      <c r="I40" s="131"/>
      <c r="J40" s="132"/>
      <c r="K40" s="172"/>
      <c r="L40" s="172"/>
      <c r="M40" s="172"/>
      <c r="N40" s="172"/>
      <c r="O40" s="172"/>
      <c r="P40" s="172"/>
      <c r="Q40" s="172"/>
      <c r="R40" s="172"/>
      <c r="S40" s="172"/>
      <c r="T40" s="172"/>
      <c r="U40" s="172"/>
      <c r="V40" s="172"/>
    </row>
    <row r="41" spans="1:22" ht="15" customHeight="1" x14ac:dyDescent="0.25">
      <c r="A41" s="37"/>
      <c r="B41" s="38"/>
      <c r="C41" s="38"/>
      <c r="D41" s="38"/>
      <c r="E41" s="130"/>
      <c r="F41" s="131"/>
      <c r="G41" s="131"/>
      <c r="H41" s="131"/>
      <c r="I41" s="131"/>
      <c r="J41" s="132"/>
      <c r="K41" s="172"/>
      <c r="L41" s="172"/>
      <c r="M41" s="172"/>
      <c r="N41" s="172"/>
      <c r="O41" s="172"/>
      <c r="P41" s="172"/>
      <c r="Q41" s="172"/>
      <c r="R41" s="172"/>
      <c r="S41" s="172"/>
      <c r="T41" s="172"/>
      <c r="U41" s="172"/>
      <c r="V41" s="172"/>
    </row>
    <row r="42" spans="1:22" ht="15" customHeight="1" x14ac:dyDescent="0.25">
      <c r="A42" s="37"/>
      <c r="B42" s="38"/>
      <c r="C42" s="38"/>
      <c r="D42" s="38"/>
      <c r="E42" s="130"/>
      <c r="F42" s="131"/>
      <c r="G42" s="131"/>
      <c r="H42" s="131"/>
      <c r="I42" s="131"/>
      <c r="J42" s="132"/>
      <c r="K42" s="172"/>
      <c r="L42" s="172"/>
      <c r="M42" s="172"/>
      <c r="N42" s="172"/>
      <c r="O42" s="172"/>
      <c r="P42" s="172"/>
      <c r="Q42" s="172"/>
      <c r="R42" s="172"/>
      <c r="S42" s="172"/>
      <c r="T42" s="172"/>
      <c r="U42" s="172"/>
      <c r="V42" s="172"/>
    </row>
    <row r="43" spans="1:22" ht="15" customHeight="1" x14ac:dyDescent="0.25">
      <c r="A43" s="37"/>
      <c r="B43" s="38"/>
      <c r="C43" s="38"/>
      <c r="D43" s="38"/>
      <c r="E43" s="130"/>
      <c r="F43" s="131"/>
      <c r="G43" s="131"/>
      <c r="H43" s="131"/>
      <c r="I43" s="131"/>
      <c r="J43" s="132"/>
      <c r="K43" s="172"/>
      <c r="L43" s="172"/>
      <c r="M43" s="172"/>
      <c r="N43" s="172"/>
      <c r="O43" s="172"/>
      <c r="P43" s="172"/>
      <c r="Q43" s="172"/>
      <c r="R43" s="172"/>
      <c r="S43" s="172"/>
      <c r="T43" s="172"/>
      <c r="U43" s="172"/>
      <c r="V43" s="172"/>
    </row>
    <row r="44" spans="1:22" ht="15" customHeight="1" x14ac:dyDescent="0.25">
      <c r="A44" s="37"/>
      <c r="B44" s="38"/>
      <c r="C44" s="38"/>
      <c r="D44" s="38"/>
      <c r="E44" s="130"/>
      <c r="F44" s="131"/>
      <c r="G44" s="131"/>
      <c r="H44" s="131"/>
      <c r="I44" s="131"/>
      <c r="J44" s="132"/>
      <c r="K44" s="172"/>
      <c r="L44" s="172"/>
      <c r="M44" s="172"/>
      <c r="N44" s="172"/>
      <c r="O44" s="172"/>
      <c r="P44" s="172"/>
      <c r="Q44" s="172"/>
      <c r="R44" s="172"/>
      <c r="S44" s="172"/>
      <c r="T44" s="172"/>
      <c r="U44" s="172"/>
      <c r="V44" s="172"/>
    </row>
    <row r="45" spans="1:22" ht="15" customHeight="1" x14ac:dyDescent="0.25">
      <c r="A45" s="37"/>
      <c r="B45" s="38"/>
      <c r="C45" s="38"/>
      <c r="D45" s="38"/>
      <c r="E45" s="130"/>
      <c r="F45" s="131"/>
      <c r="G45" s="131"/>
      <c r="H45" s="131"/>
      <c r="I45" s="131"/>
      <c r="J45" s="132"/>
      <c r="K45" s="172"/>
      <c r="L45" s="172"/>
      <c r="M45" s="172"/>
      <c r="N45" s="172"/>
      <c r="O45" s="172"/>
      <c r="P45" s="172"/>
      <c r="Q45" s="172"/>
      <c r="R45" s="172"/>
      <c r="S45" s="172"/>
      <c r="T45" s="172"/>
      <c r="U45" s="172"/>
      <c r="V45" s="172"/>
    </row>
    <row r="46" spans="1:22" ht="15" customHeight="1" x14ac:dyDescent="0.25">
      <c r="A46" s="37"/>
      <c r="B46" s="38"/>
      <c r="C46" s="38"/>
      <c r="D46" s="38"/>
      <c r="E46" s="133"/>
      <c r="F46" s="134"/>
      <c r="G46" s="134"/>
      <c r="H46" s="134"/>
      <c r="I46" s="134"/>
      <c r="J46" s="135"/>
      <c r="K46" s="172"/>
      <c r="L46" s="172"/>
      <c r="M46" s="172"/>
      <c r="N46" s="172"/>
      <c r="O46" s="172"/>
      <c r="P46" s="172"/>
      <c r="Q46" s="172"/>
      <c r="R46" s="172"/>
      <c r="S46" s="172"/>
      <c r="T46" s="172"/>
      <c r="U46" s="172"/>
      <c r="V46" s="172"/>
    </row>
    <row r="47" spans="1:22" ht="15" customHeight="1" x14ac:dyDescent="0.25">
      <c r="A47" s="114" t="s">
        <v>30</v>
      </c>
      <c r="B47" s="115"/>
      <c r="C47" s="38"/>
      <c r="D47" s="38"/>
      <c r="E47" s="136"/>
      <c r="F47" s="137"/>
      <c r="G47" s="137"/>
      <c r="H47" s="137"/>
      <c r="I47" s="137"/>
      <c r="J47" s="138"/>
      <c r="K47" s="172"/>
      <c r="L47" s="172"/>
      <c r="M47" s="172"/>
      <c r="N47" s="172"/>
      <c r="O47" s="172"/>
      <c r="P47" s="172"/>
      <c r="Q47" s="172"/>
      <c r="R47" s="172"/>
      <c r="S47" s="172"/>
      <c r="T47" s="172"/>
      <c r="U47" s="172"/>
      <c r="V47" s="172"/>
    </row>
    <row r="48" spans="1:22" ht="15" customHeight="1" x14ac:dyDescent="0.25">
      <c r="A48" s="116" t="s">
        <v>134</v>
      </c>
      <c r="B48" s="124"/>
      <c r="C48" s="124"/>
      <c r="D48" s="124"/>
      <c r="E48" s="136"/>
      <c r="F48" s="137"/>
      <c r="G48" s="137"/>
      <c r="H48" s="137"/>
      <c r="I48" s="137"/>
      <c r="J48" s="138"/>
      <c r="K48" s="172"/>
      <c r="L48" s="172"/>
      <c r="M48" s="172"/>
      <c r="N48" s="172"/>
      <c r="O48" s="172"/>
      <c r="P48" s="172"/>
      <c r="Q48" s="172"/>
      <c r="R48" s="172"/>
      <c r="S48" s="172"/>
      <c r="T48" s="172"/>
      <c r="U48" s="172"/>
      <c r="V48" s="172"/>
    </row>
    <row r="49" spans="1:22" ht="15" customHeight="1" x14ac:dyDescent="0.25">
      <c r="A49" s="125"/>
      <c r="B49" s="124"/>
      <c r="C49" s="124"/>
      <c r="D49" s="124"/>
      <c r="E49" s="136"/>
      <c r="F49" s="137"/>
      <c r="G49" s="137"/>
      <c r="H49" s="137"/>
      <c r="I49" s="137"/>
      <c r="J49" s="138"/>
      <c r="K49" s="172"/>
      <c r="L49" s="172"/>
      <c r="M49" s="172"/>
      <c r="N49" s="172"/>
      <c r="O49" s="172"/>
      <c r="P49" s="172"/>
      <c r="Q49" s="172"/>
      <c r="R49" s="172"/>
      <c r="S49" s="172"/>
      <c r="T49" s="172"/>
      <c r="U49" s="172"/>
      <c r="V49" s="172"/>
    </row>
    <row r="50" spans="1:22" ht="15" customHeight="1" x14ac:dyDescent="0.25">
      <c r="A50" s="125"/>
      <c r="B50" s="124"/>
      <c r="C50" s="124"/>
      <c r="D50" s="124"/>
      <c r="E50" s="136"/>
      <c r="F50" s="137"/>
      <c r="G50" s="137"/>
      <c r="H50" s="137"/>
      <c r="I50" s="137"/>
      <c r="J50" s="138"/>
      <c r="K50" s="172"/>
      <c r="L50" s="172"/>
      <c r="M50" s="172"/>
      <c r="N50" s="172"/>
      <c r="O50" s="172"/>
      <c r="P50" s="172"/>
      <c r="Q50" s="172"/>
      <c r="R50" s="172"/>
      <c r="S50" s="172"/>
      <c r="T50" s="172"/>
      <c r="U50" s="172"/>
      <c r="V50" s="172"/>
    </row>
    <row r="51" spans="1:22" ht="12.75" customHeight="1" x14ac:dyDescent="0.25">
      <c r="A51" s="125"/>
      <c r="B51" s="124"/>
      <c r="C51" s="124"/>
      <c r="D51" s="124"/>
      <c r="E51" s="139"/>
      <c r="F51" s="140"/>
      <c r="G51" s="140"/>
      <c r="H51" s="140"/>
      <c r="I51" s="140"/>
      <c r="J51" s="141"/>
      <c r="K51" s="172"/>
      <c r="L51" s="172"/>
      <c r="M51" s="172"/>
      <c r="N51" s="172"/>
      <c r="O51" s="172"/>
      <c r="P51" s="172"/>
      <c r="Q51" s="172"/>
      <c r="R51" s="172"/>
      <c r="S51" s="172"/>
      <c r="T51" s="172"/>
      <c r="U51" s="172"/>
      <c r="V51" s="172"/>
    </row>
    <row r="52" spans="1:22" ht="13.5" customHeight="1" x14ac:dyDescent="0.25">
      <c r="A52" s="116"/>
      <c r="B52" s="117"/>
      <c r="C52" s="118"/>
      <c r="D52" s="118"/>
      <c r="E52" s="118"/>
      <c r="F52" s="118"/>
      <c r="G52" s="118"/>
      <c r="H52" s="118"/>
      <c r="I52" s="118"/>
      <c r="J52" s="119"/>
      <c r="K52" s="172"/>
      <c r="L52" s="172"/>
      <c r="M52" s="172"/>
      <c r="N52" s="172"/>
      <c r="O52" s="172"/>
      <c r="P52" s="172"/>
      <c r="Q52" s="172"/>
      <c r="R52" s="172"/>
      <c r="S52" s="172"/>
      <c r="T52" s="172"/>
      <c r="U52" s="172"/>
      <c r="V52" s="172"/>
    </row>
    <row r="53" spans="1:22" ht="13.5" customHeight="1" x14ac:dyDescent="0.25">
      <c r="A53" s="120"/>
      <c r="B53" s="118"/>
      <c r="C53" s="118"/>
      <c r="D53" s="118"/>
      <c r="E53" s="118"/>
      <c r="F53" s="118"/>
      <c r="G53" s="118"/>
      <c r="H53" s="118"/>
      <c r="I53" s="118"/>
      <c r="J53" s="119"/>
      <c r="K53" s="172"/>
      <c r="L53" s="172"/>
      <c r="M53" s="172"/>
      <c r="N53" s="172"/>
      <c r="O53" s="172"/>
      <c r="P53" s="172"/>
      <c r="Q53" s="172"/>
      <c r="R53" s="172"/>
      <c r="S53" s="172"/>
      <c r="T53" s="172"/>
      <c r="U53" s="172"/>
      <c r="V53" s="172"/>
    </row>
    <row r="54" spans="1:22" ht="23.25" customHeight="1" x14ac:dyDescent="0.25">
      <c r="A54" s="173" t="s">
        <v>38</v>
      </c>
      <c r="B54" s="174"/>
      <c r="C54" s="174"/>
      <c r="D54" s="112" t="s">
        <v>45</v>
      </c>
      <c r="E54" s="113"/>
      <c r="F54" s="39"/>
      <c r="G54" s="39"/>
      <c r="H54" s="175" t="s">
        <v>22</v>
      </c>
      <c r="I54" s="163"/>
      <c r="J54" s="40"/>
      <c r="K54" s="172"/>
      <c r="L54" s="172"/>
      <c r="M54" s="172"/>
      <c r="N54" s="172"/>
      <c r="O54" s="172"/>
      <c r="P54" s="172"/>
      <c r="Q54" s="172"/>
      <c r="R54" s="172"/>
      <c r="S54" s="172"/>
      <c r="T54" s="172"/>
      <c r="U54" s="172"/>
      <c r="V54" s="172"/>
    </row>
    <row r="55" spans="1:22" ht="15" hidden="1" customHeight="1" x14ac:dyDescent="0.25">
      <c r="A55" s="41"/>
      <c r="B55" s="41"/>
      <c r="C55" s="41"/>
      <c r="D55" s="41"/>
      <c r="E55" s="41"/>
      <c r="F55" s="41"/>
      <c r="G55" s="41"/>
      <c r="H55" s="41"/>
      <c r="I55" s="19"/>
      <c r="J55" s="42"/>
      <c r="K55" s="172"/>
      <c r="L55" s="172"/>
      <c r="M55" s="172"/>
      <c r="N55" s="172"/>
      <c r="O55" s="172"/>
      <c r="P55" s="172"/>
      <c r="Q55" s="172"/>
      <c r="R55" s="172"/>
      <c r="S55" s="172"/>
      <c r="T55" s="172"/>
      <c r="U55" s="172"/>
      <c r="V55" s="172"/>
    </row>
    <row r="56" spans="1:22" x14ac:dyDescent="0.25">
      <c r="A56" s="171"/>
      <c r="B56" s="171"/>
      <c r="C56" s="171"/>
      <c r="D56" s="171"/>
      <c r="E56" s="171"/>
      <c r="F56" s="171"/>
      <c r="G56" s="171"/>
      <c r="H56" s="171"/>
      <c r="I56" s="171"/>
      <c r="J56" s="171"/>
      <c r="K56" s="171"/>
      <c r="L56" s="171"/>
      <c r="M56" s="171"/>
      <c r="N56" s="171"/>
      <c r="O56" s="171"/>
      <c r="P56" s="171"/>
      <c r="Q56" s="171"/>
      <c r="R56" s="171"/>
      <c r="S56" s="171"/>
    </row>
    <row r="57" spans="1:22" x14ac:dyDescent="0.25">
      <c r="A57" s="171"/>
      <c r="B57" s="171"/>
      <c r="C57" s="171"/>
      <c r="D57" s="171"/>
      <c r="E57" s="171"/>
      <c r="F57" s="171"/>
      <c r="G57" s="171"/>
      <c r="H57" s="171"/>
      <c r="I57" s="171"/>
      <c r="J57" s="171"/>
      <c r="K57" s="171"/>
      <c r="L57" s="171"/>
      <c r="M57" s="171"/>
      <c r="N57" s="171"/>
      <c r="O57" s="171"/>
      <c r="P57" s="171"/>
      <c r="Q57" s="171"/>
      <c r="R57" s="171"/>
      <c r="S57" s="171"/>
    </row>
    <row r="58" spans="1:22" x14ac:dyDescent="0.25">
      <c r="A58" s="171"/>
      <c r="B58" s="171"/>
      <c r="C58" s="171"/>
      <c r="D58" s="171"/>
      <c r="E58" s="171"/>
      <c r="F58" s="171"/>
      <c r="G58" s="171"/>
      <c r="H58" s="171"/>
      <c r="I58" s="171"/>
      <c r="J58" s="171"/>
      <c r="K58" s="171"/>
      <c r="L58" s="171"/>
      <c r="M58" s="171"/>
      <c r="N58" s="171"/>
      <c r="O58" s="171"/>
      <c r="P58" s="171"/>
      <c r="Q58" s="171"/>
      <c r="R58" s="171"/>
      <c r="S58" s="171"/>
    </row>
    <row r="59" spans="1:22" x14ac:dyDescent="0.25">
      <c r="A59" s="171"/>
      <c r="B59" s="171"/>
      <c r="C59" s="171"/>
      <c r="D59" s="171"/>
      <c r="E59" s="171"/>
      <c r="F59" s="171"/>
      <c r="G59" s="171"/>
      <c r="H59" s="171"/>
      <c r="I59" s="171"/>
      <c r="J59" s="171"/>
      <c r="K59" s="171"/>
      <c r="L59" s="171"/>
      <c r="M59" s="171"/>
      <c r="N59" s="171"/>
      <c r="O59" s="171"/>
      <c r="P59" s="171"/>
      <c r="Q59" s="171"/>
      <c r="R59" s="171"/>
      <c r="S59" s="171"/>
    </row>
    <row r="60" spans="1:22" x14ac:dyDescent="0.25">
      <c r="A60" s="171"/>
      <c r="B60" s="171"/>
      <c r="C60" s="171"/>
      <c r="D60" s="171"/>
      <c r="E60" s="171"/>
      <c r="F60" s="171"/>
      <c r="G60" s="171"/>
      <c r="H60" s="171"/>
      <c r="I60" s="171"/>
      <c r="J60" s="171"/>
      <c r="K60" s="171"/>
      <c r="L60" s="171"/>
      <c r="M60" s="171"/>
      <c r="N60" s="171"/>
      <c r="O60" s="171"/>
      <c r="P60" s="171"/>
      <c r="Q60" s="171"/>
      <c r="R60" s="171"/>
      <c r="S60" s="171"/>
    </row>
    <row r="61" spans="1:22" x14ac:dyDescent="0.25">
      <c r="A61" s="171"/>
      <c r="B61" s="171"/>
      <c r="C61" s="171"/>
      <c r="D61" s="171"/>
      <c r="E61" s="171"/>
      <c r="F61" s="171"/>
      <c r="G61" s="171"/>
      <c r="H61" s="171"/>
      <c r="I61" s="171"/>
      <c r="J61" s="171"/>
      <c r="K61" s="171"/>
      <c r="L61" s="171"/>
      <c r="M61" s="171"/>
      <c r="N61" s="171"/>
      <c r="O61" s="171"/>
      <c r="P61" s="171"/>
      <c r="Q61" s="171"/>
      <c r="R61" s="171"/>
      <c r="S61" s="171"/>
    </row>
    <row r="62" spans="1:22" x14ac:dyDescent="0.25">
      <c r="A62" s="171"/>
      <c r="B62" s="171"/>
      <c r="C62" s="171"/>
      <c r="D62" s="171"/>
      <c r="E62" s="171"/>
      <c r="F62" s="171"/>
      <c r="G62" s="171"/>
      <c r="H62" s="171"/>
      <c r="I62" s="171"/>
      <c r="J62" s="171"/>
      <c r="K62" s="171"/>
      <c r="L62" s="171"/>
      <c r="M62" s="171"/>
      <c r="N62" s="171"/>
      <c r="O62" s="171"/>
      <c r="P62" s="171"/>
      <c r="Q62" s="171"/>
      <c r="R62" s="171"/>
      <c r="S62" s="171"/>
    </row>
    <row r="63" spans="1:22" ht="5.25" hidden="1" customHeight="1" x14ac:dyDescent="0.25">
      <c r="A63" s="171"/>
      <c r="B63" s="171"/>
      <c r="C63" s="171"/>
      <c r="D63" s="171"/>
      <c r="E63" s="171"/>
      <c r="F63" s="171"/>
      <c r="G63" s="171"/>
      <c r="H63" s="171"/>
      <c r="I63" s="171"/>
      <c r="J63" s="171"/>
      <c r="K63" s="171"/>
      <c r="L63" s="171"/>
      <c r="M63" s="171"/>
      <c r="N63" s="171"/>
      <c r="O63" s="171"/>
      <c r="P63" s="171"/>
      <c r="Q63" s="171"/>
      <c r="R63" s="171"/>
      <c r="S63" s="171"/>
    </row>
    <row r="64" spans="1:22" hidden="1" x14ac:dyDescent="0.25">
      <c r="A64" s="171"/>
      <c r="B64" s="171"/>
      <c r="C64" s="171"/>
      <c r="D64" s="171"/>
      <c r="E64" s="171"/>
      <c r="F64" s="171"/>
      <c r="G64" s="171"/>
      <c r="H64" s="171"/>
      <c r="I64" s="171"/>
      <c r="J64" s="171"/>
      <c r="K64" s="171"/>
      <c r="L64" s="171"/>
      <c r="M64" s="171"/>
      <c r="N64" s="171"/>
      <c r="O64" s="171"/>
      <c r="P64" s="171"/>
      <c r="Q64" s="171"/>
      <c r="R64" s="171"/>
      <c r="S64" s="171"/>
    </row>
    <row r="65" spans="1:19" hidden="1" x14ac:dyDescent="0.25">
      <c r="A65" s="171"/>
      <c r="B65" s="171"/>
      <c r="C65" s="171"/>
      <c r="D65" s="171"/>
      <c r="E65" s="171"/>
      <c r="F65" s="171"/>
      <c r="G65" s="171"/>
      <c r="H65" s="171"/>
      <c r="I65" s="171"/>
      <c r="J65" s="171"/>
      <c r="K65" s="171"/>
      <c r="L65" s="171"/>
      <c r="M65" s="171"/>
      <c r="N65" s="171"/>
      <c r="O65" s="171"/>
      <c r="P65" s="171"/>
      <c r="Q65" s="171"/>
      <c r="R65" s="171"/>
      <c r="S65" s="171"/>
    </row>
    <row r="66" spans="1:19" hidden="1" x14ac:dyDescent="0.25">
      <c r="A66" s="171"/>
      <c r="B66" s="171"/>
      <c r="C66" s="171"/>
      <c r="D66" s="171"/>
      <c r="E66" s="171"/>
      <c r="F66" s="171"/>
      <c r="G66" s="171"/>
      <c r="H66" s="171"/>
      <c r="I66" s="171"/>
      <c r="J66" s="171"/>
      <c r="K66" s="171"/>
      <c r="L66" s="171"/>
      <c r="M66" s="171"/>
      <c r="N66" s="171"/>
      <c r="O66" s="171"/>
      <c r="P66" s="171"/>
      <c r="Q66" s="171"/>
      <c r="R66" s="171"/>
      <c r="S66" s="171"/>
    </row>
    <row r="67" spans="1:19" ht="3" hidden="1" customHeight="1" x14ac:dyDescent="0.25"/>
    <row r="68" spans="1:19" hidden="1" x14ac:dyDescent="0.25"/>
    <row r="69" spans="1:19" hidden="1" x14ac:dyDescent="0.25"/>
    <row r="70" spans="1:19" hidden="1" x14ac:dyDescent="0.25"/>
    <row r="71" spans="1:19" ht="12.75" hidden="1" customHeight="1" x14ac:dyDescent="0.25"/>
    <row r="72" spans="1:19" hidden="1" x14ac:dyDescent="0.25"/>
    <row r="73" spans="1:19" hidden="1" x14ac:dyDescent="0.25"/>
    <row r="74" spans="1:19" hidden="1" x14ac:dyDescent="0.25"/>
    <row r="75" spans="1:19" hidden="1" x14ac:dyDescent="0.25"/>
    <row r="76" spans="1:19" hidden="1" x14ac:dyDescent="0.25">
      <c r="D76" s="1"/>
    </row>
    <row r="77" spans="1:19" hidden="1" x14ac:dyDescent="0.25"/>
    <row r="78" spans="1:19" hidden="1" x14ac:dyDescent="0.25"/>
    <row r="79" spans="1:19" hidden="1" x14ac:dyDescent="0.25"/>
    <row r="80" spans="1:19"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t="10.5" hidden="1" customHeight="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t="14.25" hidden="1" customHeight="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854" spans="4:4" hidden="1" x14ac:dyDescent="0.25">
      <c r="D854">
        <v>6491</v>
      </c>
    </row>
  </sheetData>
  <sheetProtection algorithmName="SHA-512" hashValue="NBRK6lQKqMf0bA8cgBoQjwx6/SokjPt8oOau5u45QhaUxYDtuDxWsEp7sSe3yQksgmiUnnwXekulyb2HEe48Lw==" saltValue="TZzVKloS3n7aVfX7iDsbPw==" spinCount="100000" sheet="1" objects="1" scenarios="1" formatCells="0"/>
  <dataConsolidate/>
  <mergeCells count="53">
    <mergeCell ref="A56:S66"/>
    <mergeCell ref="K1:V55"/>
    <mergeCell ref="A54:C54"/>
    <mergeCell ref="H54:I54"/>
    <mergeCell ref="I13:J13"/>
    <mergeCell ref="F13:H13"/>
    <mergeCell ref="B19:E19"/>
    <mergeCell ref="F19:G19"/>
    <mergeCell ref="A18:F18"/>
    <mergeCell ref="A14:C14"/>
    <mergeCell ref="E14:J14"/>
    <mergeCell ref="E26:G26"/>
    <mergeCell ref="H26:J26"/>
    <mergeCell ref="E27:F27"/>
    <mergeCell ref="G27:J27"/>
    <mergeCell ref="A22:B23"/>
    <mergeCell ref="B1:I1"/>
    <mergeCell ref="H24:I24"/>
    <mergeCell ref="C2:H2"/>
    <mergeCell ref="B4:I4"/>
    <mergeCell ref="I11:J11"/>
    <mergeCell ref="E7:F7"/>
    <mergeCell ref="E8:F8"/>
    <mergeCell ref="G11:H11"/>
    <mergeCell ref="B24:C24"/>
    <mergeCell ref="E24:F24"/>
    <mergeCell ref="B8:C8"/>
    <mergeCell ref="A13:B13"/>
    <mergeCell ref="C13:D13"/>
    <mergeCell ref="G7:H7"/>
    <mergeCell ref="B3:I3"/>
    <mergeCell ref="B5:I5"/>
    <mergeCell ref="I7:J7"/>
    <mergeCell ref="I8:J8"/>
    <mergeCell ref="I9:J9"/>
    <mergeCell ref="B10:C10"/>
    <mergeCell ref="I10:J10"/>
    <mergeCell ref="G9:H9"/>
    <mergeCell ref="G10:H10"/>
    <mergeCell ref="G8:H8"/>
    <mergeCell ref="H18:J18"/>
    <mergeCell ref="H19:J19"/>
    <mergeCell ref="D54:E54"/>
    <mergeCell ref="A47:B47"/>
    <mergeCell ref="A52:J53"/>
    <mergeCell ref="A25:J25"/>
    <mergeCell ref="A48:D51"/>
    <mergeCell ref="H20:I20"/>
    <mergeCell ref="H21:I21"/>
    <mergeCell ref="E28:J33"/>
    <mergeCell ref="E34:J39"/>
    <mergeCell ref="E40:J45"/>
    <mergeCell ref="E46:J51"/>
  </mergeCells>
  <dataValidations count="17">
    <dataValidation type="list" allowBlank="1" showInputMessage="1" showErrorMessage="1" sqref="H26:J26">
      <formula1>"правый,левый,сбалансированный"</formula1>
    </dataValidation>
    <dataValidation type="list" allowBlank="1" showInputMessage="1" showErrorMessage="1" sqref="B10:C10">
      <formula1>"ИБС,ИБС НС,ОКС БПST,ОКС ПST,ВПС,ППС,ОИМ"</formula1>
    </dataValidation>
    <dataValidation type="list" allowBlank="1" showInputMessage="1" showErrorMessage="1" sqref="I9:J9">
      <formula1>"Шевьёв В.А.,Крюкова Н.С..,Панченко С.В.,Александрова О.А.,Молотков А.В,Чесноков С.Л.,Кесарева Е.В.,Цыбин Н.В.,Герасимов М.М.,Смирнова В.П.,Шабалин В.А.,Берина Е.В.,Леонтьева Т.А.,Исаев М.Ю.,Равинская Я.А.,Медведева А.Ю. ,Комаров А.С.,Бородкина С.А.,"</formula1>
    </dataValidation>
    <dataValidation type="list" allowBlank="1" showInputMessage="1" showErrorMessage="1" sqref="I11:J11">
      <formula1>"Мелека Е.А., Казанцева.А.М., Черткова О.Н.,________,"</formula1>
    </dataValidation>
    <dataValidation type="list" allowBlank="1" showInputMessage="1" showErrorMessage="1" sqref="I10:J10">
      <formula1>"Капралова Е.А.,Соколова М.В.,Бричёва И.В.,Соловьёва Л.И.,Поплавкова Е.А.,Кузнецова С.Ю.,Шатунова А.И.,Вьюгина Л,Смирнова Е.С.,Крюкова Н.С.,Плоскова С.Ю.,Селезнева М.В..,Цветкова А.Е.,Мишина Е.А.,Галамага Н.Е.,Билан Н.А.,Вольхин М.В.,Баранова В.Б.,"</formula1>
    </dataValidation>
    <dataValidation type="list" allowBlank="1" showInputMessage="1" showErrorMessage="1" sqref="B5:I5">
      <formula1>"КОРОНАРОГРАФИЯ,КОРОНАРОВЕНТРИКУЛОГРАФИЯ,КОРОНАРОГРАФИЯ. ШУНТОГРАФИЯ,ПОПЫТКА КОРОНАРОГРАФИИ"</formula1>
    </dataValidation>
    <dataValidation type="list" allowBlank="1" showInputMessage="1" showErrorMessage="1" sqref="C13:D13">
      <formula1>"Sol. Novocaini 0.5%,Sol. Novocaini 0.25%,Sol. lidocaini 1%,Sol. lidocaini 2%,"</formula1>
    </dataValidation>
    <dataValidation type="list" allowBlank="1" showInputMessage="1" showErrorMessage="1" sqref="I13:J13">
      <formula1>"a. femoralis dex.,a. femoralis sin.,a. axillaris dex., а.femoralis dex. et sin.,a.radialis.,a.ulnaris"</formula1>
    </dataValidation>
    <dataValidation type="list" allowBlank="1" showInputMessage="1" showErrorMessage="1" sqref="D14">
      <formula1>"5 F.,6 F.,5 F et 6 F.,7 F."</formula1>
    </dataValidation>
    <dataValidation type="list" allowBlank="1" showInputMessage="1" showErrorMessage="1" sqref="E13">
      <formula1>"1 ml,2 ml,5 ml,10 ml,15 ml,20ml"</formula1>
    </dataValidation>
    <dataValidation type="list" allowBlank="1" showInputMessage="1" showErrorMessage="1" sqref="B24:C24">
      <formula1>"Ultravist  370,Omnipaque 300,Omnipaque 350,Optiray 350,Визипак 320,Юнигексол 350,Сканлюкс 370,Йогексол 350"</formula1>
    </dataValidation>
    <dataValidation type="list" allowBlank="1" showInputMessage="1" showErrorMessage="1" sqref="D24">
      <formula1>"50 ml,100 ml,150 ml,200 ml,250 ml,300 ml,350 ml,400 ml,450 ml,500 ml,"</formula1>
    </dataValidation>
    <dataValidation type="list" allowBlank="1" showInputMessage="1" showErrorMessage="1" sqref="C11">
      <formula1>"БИТ,2,5,7,10,21,22,24,29,35,"</formula1>
    </dataValidation>
    <dataValidation type="list" allowBlank="1" showInputMessage="1" showErrorMessage="1" sqref="A54:C54">
      <formula1>"Интродъюссер извлечён,Интродъюссер оставлен в левой ОБА,П/О ушито аппаратом AngioSeal"</formula1>
    </dataValidation>
    <dataValidation type="list" allowBlank="1" showInputMessage="1" showErrorMessage="1" sqref="B19:E19">
      <formula1>"Judkins 5 F.,Judkins 6 F.,Judkins 7 F.,"</formula1>
    </dataValidation>
    <dataValidation type="list" allowBlank="1" showInputMessage="1" showErrorMessage="1" sqref="D54">
      <formula1>"CD записан.,CD не записан"</formula1>
    </dataValidation>
    <dataValidation type="list" allowBlank="1" showInputMessage="1" showErrorMessage="1" sqref="F19:G19">
      <formula1>"Amplatz 5 F., Amplatz 6 F., Amplatz 7 F.,"</formula1>
    </dataValidation>
  </dataValidations>
  <pageMargins left="0.39370078740157483" right="0.23622047244094491" top="0.11811023622047245" bottom="0" header="0.31496062992125984" footer="0"/>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117" r:id="rId4" name="Check Box 93">
              <controlPr defaultSize="0" autoFill="0" autoLine="0" autoPict="0">
                <anchor moveWithCells="1">
                  <from>
                    <xdr:col>1</xdr:col>
                    <xdr:colOff>66675</xdr:colOff>
                    <xdr:row>19</xdr:row>
                    <xdr:rowOff>0</xdr:rowOff>
                  </from>
                  <to>
                    <xdr:col>1</xdr:col>
                    <xdr:colOff>523875</xdr:colOff>
                    <xdr:row>20</xdr:row>
                    <xdr:rowOff>9525</xdr:rowOff>
                  </to>
                </anchor>
              </controlPr>
            </control>
          </mc:Choice>
        </mc:AlternateContent>
        <mc:AlternateContent xmlns:mc="http://schemas.openxmlformats.org/markup-compatibility/2006">
          <mc:Choice Requires="x14">
            <control shapeId="1118" r:id="rId5" name="Check Box 94">
              <controlPr defaultSize="0" autoFill="0" autoLine="0" autoPict="0">
                <anchor moveWithCells="1">
                  <from>
                    <xdr:col>2</xdr:col>
                    <xdr:colOff>76200</xdr:colOff>
                    <xdr:row>19</xdr:row>
                    <xdr:rowOff>0</xdr:rowOff>
                  </from>
                  <to>
                    <xdr:col>2</xdr:col>
                    <xdr:colOff>495300</xdr:colOff>
                    <xdr:row>20</xdr:row>
                    <xdr:rowOff>9525</xdr:rowOff>
                  </to>
                </anchor>
              </controlPr>
            </control>
          </mc:Choice>
        </mc:AlternateContent>
        <mc:AlternateContent xmlns:mc="http://schemas.openxmlformats.org/markup-compatibility/2006">
          <mc:Choice Requires="x14">
            <control shapeId="1119" r:id="rId6" name="Check Box 95">
              <controlPr defaultSize="0" autoFill="0" autoLine="0" autoPict="0">
                <anchor moveWithCells="1">
                  <from>
                    <xdr:col>3</xdr:col>
                    <xdr:colOff>152400</xdr:colOff>
                    <xdr:row>19</xdr:row>
                    <xdr:rowOff>9525</xdr:rowOff>
                  </from>
                  <to>
                    <xdr:col>3</xdr:col>
                    <xdr:colOff>552450</xdr:colOff>
                    <xdr:row>20</xdr:row>
                    <xdr:rowOff>19050</xdr:rowOff>
                  </to>
                </anchor>
              </controlPr>
            </control>
          </mc:Choice>
        </mc:AlternateContent>
        <mc:AlternateContent xmlns:mc="http://schemas.openxmlformats.org/markup-compatibility/2006">
          <mc:Choice Requires="x14">
            <control shapeId="1120" r:id="rId7" name="Check Box 96">
              <controlPr defaultSize="0" autoFill="0" autoLine="0" autoPict="0">
                <anchor moveWithCells="1">
                  <from>
                    <xdr:col>4</xdr:col>
                    <xdr:colOff>66675</xdr:colOff>
                    <xdr:row>19</xdr:row>
                    <xdr:rowOff>0</xdr:rowOff>
                  </from>
                  <to>
                    <xdr:col>4</xdr:col>
                    <xdr:colOff>571500</xdr:colOff>
                    <xdr:row>20</xdr:row>
                    <xdr:rowOff>9525</xdr:rowOff>
                  </to>
                </anchor>
              </controlPr>
            </control>
          </mc:Choice>
        </mc:AlternateContent>
        <mc:AlternateContent xmlns:mc="http://schemas.openxmlformats.org/markup-compatibility/2006">
          <mc:Choice Requires="x14">
            <control shapeId="1121" r:id="rId8" name="Check Box 97">
              <controlPr defaultSize="0" autoFill="0" autoLine="0" autoPict="0">
                <anchor moveWithCells="1">
                  <from>
                    <xdr:col>1</xdr:col>
                    <xdr:colOff>66675</xdr:colOff>
                    <xdr:row>19</xdr:row>
                    <xdr:rowOff>190500</xdr:rowOff>
                  </from>
                  <to>
                    <xdr:col>1</xdr:col>
                    <xdr:colOff>381000</xdr:colOff>
                    <xdr:row>21</xdr:row>
                    <xdr:rowOff>9525</xdr:rowOff>
                  </to>
                </anchor>
              </controlPr>
            </control>
          </mc:Choice>
        </mc:AlternateContent>
        <mc:AlternateContent xmlns:mc="http://schemas.openxmlformats.org/markup-compatibility/2006">
          <mc:Choice Requires="x14">
            <control shapeId="1122" r:id="rId9" name="Check Box 98">
              <controlPr defaultSize="0" autoFill="0" autoLine="0" autoPict="0">
                <anchor moveWithCells="1">
                  <from>
                    <xdr:col>2</xdr:col>
                    <xdr:colOff>76200</xdr:colOff>
                    <xdr:row>19</xdr:row>
                    <xdr:rowOff>200025</xdr:rowOff>
                  </from>
                  <to>
                    <xdr:col>2</xdr:col>
                    <xdr:colOff>485775</xdr:colOff>
                    <xdr:row>21</xdr:row>
                    <xdr:rowOff>19050</xdr:rowOff>
                  </to>
                </anchor>
              </controlPr>
            </control>
          </mc:Choice>
        </mc:AlternateContent>
        <mc:AlternateContent xmlns:mc="http://schemas.openxmlformats.org/markup-compatibility/2006">
          <mc:Choice Requires="x14">
            <control shapeId="1123" r:id="rId10" name="Check Box 99">
              <controlPr defaultSize="0" autoFill="0" autoLine="0" autoPict="0">
                <anchor moveWithCells="1">
                  <from>
                    <xdr:col>3</xdr:col>
                    <xdr:colOff>152400</xdr:colOff>
                    <xdr:row>19</xdr:row>
                    <xdr:rowOff>190500</xdr:rowOff>
                  </from>
                  <to>
                    <xdr:col>3</xdr:col>
                    <xdr:colOff>523875</xdr:colOff>
                    <xdr:row>21</xdr:row>
                    <xdr:rowOff>9525</xdr:rowOff>
                  </to>
                </anchor>
              </controlPr>
            </control>
          </mc:Choice>
        </mc:AlternateContent>
        <mc:AlternateContent xmlns:mc="http://schemas.openxmlformats.org/markup-compatibility/2006">
          <mc:Choice Requires="x14">
            <control shapeId="1125" r:id="rId11" name="Check Box 101">
              <controlPr defaultSize="0" autoFill="0" autoLine="0" autoPict="0">
                <anchor moveWithCells="1">
                  <from>
                    <xdr:col>5</xdr:col>
                    <xdr:colOff>57150</xdr:colOff>
                    <xdr:row>18</xdr:row>
                    <xdr:rowOff>209550</xdr:rowOff>
                  </from>
                  <to>
                    <xdr:col>5</xdr:col>
                    <xdr:colOff>561975</xdr:colOff>
                    <xdr:row>20</xdr:row>
                    <xdr:rowOff>9525</xdr:rowOff>
                  </to>
                </anchor>
              </controlPr>
            </control>
          </mc:Choice>
        </mc:AlternateContent>
        <mc:AlternateContent xmlns:mc="http://schemas.openxmlformats.org/markup-compatibility/2006">
          <mc:Choice Requires="x14">
            <control shapeId="1126" r:id="rId12" name="Check Box 102">
              <controlPr defaultSize="0" autoFill="0" autoLine="0" autoPict="0">
                <anchor moveWithCells="1">
                  <from>
                    <xdr:col>5</xdr:col>
                    <xdr:colOff>57150</xdr:colOff>
                    <xdr:row>19</xdr:row>
                    <xdr:rowOff>190500</xdr:rowOff>
                  </from>
                  <to>
                    <xdr:col>5</xdr:col>
                    <xdr:colOff>428625</xdr:colOff>
                    <xdr:row>21</xdr:row>
                    <xdr:rowOff>0</xdr:rowOff>
                  </to>
                </anchor>
              </controlPr>
            </control>
          </mc:Choice>
        </mc:AlternateContent>
        <mc:AlternateContent xmlns:mc="http://schemas.openxmlformats.org/markup-compatibility/2006">
          <mc:Choice Requires="x14">
            <control shapeId="1127" r:id="rId13" name="Check Box 103">
              <controlPr defaultSize="0" autoFill="0" autoLine="0" autoPict="0">
                <anchor moveWithCells="1">
                  <from>
                    <xdr:col>6</xdr:col>
                    <xdr:colOff>66675</xdr:colOff>
                    <xdr:row>19</xdr:row>
                    <xdr:rowOff>0</xdr:rowOff>
                  </from>
                  <to>
                    <xdr:col>6</xdr:col>
                    <xdr:colOff>609600</xdr:colOff>
                    <xdr:row>20</xdr:row>
                    <xdr:rowOff>9525</xdr:rowOff>
                  </to>
                </anchor>
              </controlPr>
            </control>
          </mc:Choice>
        </mc:AlternateContent>
        <mc:AlternateContent xmlns:mc="http://schemas.openxmlformats.org/markup-compatibility/2006">
          <mc:Choice Requires="x14">
            <control shapeId="1128" r:id="rId14" name="Check Box 104">
              <controlPr defaultSize="0" autoFill="0" autoLine="0" autoPict="0">
                <anchor moveWithCells="1">
                  <from>
                    <xdr:col>6</xdr:col>
                    <xdr:colOff>76200</xdr:colOff>
                    <xdr:row>19</xdr:row>
                    <xdr:rowOff>190500</xdr:rowOff>
                  </from>
                  <to>
                    <xdr:col>6</xdr:col>
                    <xdr:colOff>638175</xdr:colOff>
                    <xdr:row>21</xdr:row>
                    <xdr:rowOff>9525</xdr:rowOff>
                  </to>
                </anchor>
              </controlPr>
            </control>
          </mc:Choice>
        </mc:AlternateContent>
        <mc:AlternateContent xmlns:mc="http://schemas.openxmlformats.org/markup-compatibility/2006">
          <mc:Choice Requires="x14">
            <control shapeId="1130" r:id="rId15" name="Check Box 106">
              <controlPr defaultSize="0" autoFill="0" autoLine="0" autoPict="0">
                <anchor moveWithCells="1">
                  <from>
                    <xdr:col>1</xdr:col>
                    <xdr:colOff>704850</xdr:colOff>
                    <xdr:row>21</xdr:row>
                    <xdr:rowOff>0</xdr:rowOff>
                  </from>
                  <to>
                    <xdr:col>3</xdr:col>
                    <xdr:colOff>561975</xdr:colOff>
                    <xdr:row>22</xdr:row>
                    <xdr:rowOff>180975</xdr:rowOff>
                  </to>
                </anchor>
              </controlPr>
            </control>
          </mc:Choice>
        </mc:AlternateContent>
        <mc:AlternateContent xmlns:mc="http://schemas.openxmlformats.org/markup-compatibility/2006">
          <mc:Choice Requires="x14">
            <control shapeId="1131" r:id="rId16" name="Check Box 107">
              <controlPr defaultSize="0" autoFill="0" autoLine="0" autoPict="0">
                <anchor moveWithCells="1">
                  <from>
                    <xdr:col>4</xdr:col>
                    <xdr:colOff>0</xdr:colOff>
                    <xdr:row>21</xdr:row>
                    <xdr:rowOff>0</xdr:rowOff>
                  </from>
                  <to>
                    <xdr:col>6</xdr:col>
                    <xdr:colOff>209550</xdr:colOff>
                    <xdr:row>22</xdr:row>
                    <xdr:rowOff>180975</xdr:rowOff>
                  </to>
                </anchor>
              </controlPr>
            </control>
          </mc:Choice>
        </mc:AlternateContent>
        <mc:AlternateContent xmlns:mc="http://schemas.openxmlformats.org/markup-compatibility/2006">
          <mc:Choice Requires="x14">
            <control shapeId="1132" r:id="rId17" name="Check Box 108">
              <controlPr defaultSize="0" autoFill="0" autoLine="0" autoPict="0">
                <anchor moveWithCells="1">
                  <from>
                    <xdr:col>6</xdr:col>
                    <xdr:colOff>238125</xdr:colOff>
                    <xdr:row>21</xdr:row>
                    <xdr:rowOff>9525</xdr:rowOff>
                  </from>
                  <to>
                    <xdr:col>8</xdr:col>
                    <xdr:colOff>247650</xdr:colOff>
                    <xdr:row>23</xdr:row>
                    <xdr:rowOff>9525</xdr:rowOff>
                  </to>
                </anchor>
              </controlPr>
            </control>
          </mc:Choice>
        </mc:AlternateContent>
        <mc:AlternateContent xmlns:mc="http://schemas.openxmlformats.org/markup-compatibility/2006">
          <mc:Choice Requires="x14">
            <control shapeId="1133" r:id="rId18" name="Check Box 109">
              <controlPr defaultSize="0" autoFill="0" autoLine="0" autoPict="0">
                <anchor moveWithCells="1">
                  <from>
                    <xdr:col>8</xdr:col>
                    <xdr:colOff>295275</xdr:colOff>
                    <xdr:row>21</xdr:row>
                    <xdr:rowOff>0</xdr:rowOff>
                  </from>
                  <to>
                    <xdr:col>9</xdr:col>
                    <xdr:colOff>742950</xdr:colOff>
                    <xdr:row>22</xdr:row>
                    <xdr:rowOff>180975</xdr:rowOff>
                  </to>
                </anchor>
              </controlPr>
            </control>
          </mc:Choice>
        </mc:AlternateContent>
        <mc:AlternateContent xmlns:mc="http://schemas.openxmlformats.org/markup-compatibility/2006">
          <mc:Choice Requires="x14">
            <control shapeId="1135" r:id="rId19" name="Check Box 111">
              <controlPr defaultSize="0" autoFill="0" autoLine="0" autoPict="0">
                <anchor moveWithCells="1">
                  <from>
                    <xdr:col>6</xdr:col>
                    <xdr:colOff>647700</xdr:colOff>
                    <xdr:row>19</xdr:row>
                    <xdr:rowOff>0</xdr:rowOff>
                  </from>
                  <to>
                    <xdr:col>8</xdr:col>
                    <xdr:colOff>142875</xdr:colOff>
                    <xdr:row>20</xdr:row>
                    <xdr:rowOff>0</xdr:rowOff>
                  </to>
                </anchor>
              </controlPr>
            </control>
          </mc:Choice>
        </mc:AlternateContent>
        <mc:AlternateContent xmlns:mc="http://schemas.openxmlformats.org/markup-compatibility/2006">
          <mc:Choice Requires="x14">
            <control shapeId="1136" r:id="rId20" name="Check Box 112">
              <controlPr defaultSize="0" autoFill="0" autoLine="0" autoPict="0" altText="Бассейн ЛКА">
                <anchor moveWithCells="1">
                  <from>
                    <xdr:col>0</xdr:col>
                    <xdr:colOff>266700</xdr:colOff>
                    <xdr:row>14</xdr:row>
                    <xdr:rowOff>47625</xdr:rowOff>
                  </from>
                  <to>
                    <xdr:col>1</xdr:col>
                    <xdr:colOff>342900</xdr:colOff>
                    <xdr:row>15</xdr:row>
                    <xdr:rowOff>57150</xdr:rowOff>
                  </to>
                </anchor>
              </controlPr>
            </control>
          </mc:Choice>
        </mc:AlternateContent>
        <mc:AlternateContent xmlns:mc="http://schemas.openxmlformats.org/markup-compatibility/2006">
          <mc:Choice Requires="x14">
            <control shapeId="1137" r:id="rId21" name="Check Box 113">
              <controlPr defaultSize="0" autoFill="0" autoLine="0" autoPict="0">
                <anchor moveWithCells="1">
                  <from>
                    <xdr:col>1</xdr:col>
                    <xdr:colOff>619125</xdr:colOff>
                    <xdr:row>14</xdr:row>
                    <xdr:rowOff>57150</xdr:rowOff>
                  </from>
                  <to>
                    <xdr:col>3</xdr:col>
                    <xdr:colOff>142875</xdr:colOff>
                    <xdr:row>15</xdr:row>
                    <xdr:rowOff>66675</xdr:rowOff>
                  </to>
                </anchor>
              </controlPr>
            </control>
          </mc:Choice>
        </mc:AlternateContent>
        <mc:AlternateContent xmlns:mc="http://schemas.openxmlformats.org/markup-compatibility/2006">
          <mc:Choice Requires="x14">
            <control shapeId="1138" r:id="rId22" name="Check Box 114">
              <controlPr defaultSize="0" autoFill="0" autoLine="0" autoPict="0">
                <anchor moveWithCells="1">
                  <from>
                    <xdr:col>3</xdr:col>
                    <xdr:colOff>485775</xdr:colOff>
                    <xdr:row>14</xdr:row>
                    <xdr:rowOff>57150</xdr:rowOff>
                  </from>
                  <to>
                    <xdr:col>6</xdr:col>
                    <xdr:colOff>371475</xdr:colOff>
                    <xdr:row>15</xdr:row>
                    <xdr:rowOff>66675</xdr:rowOff>
                  </to>
                </anchor>
              </controlPr>
            </control>
          </mc:Choice>
        </mc:AlternateContent>
        <mc:AlternateContent xmlns:mc="http://schemas.openxmlformats.org/markup-compatibility/2006">
          <mc:Choice Requires="x14">
            <control shapeId="1139" r:id="rId23" name="Check Box 115">
              <controlPr defaultSize="0" autoFill="0" autoLine="0" autoPict="0">
                <anchor moveWithCells="1">
                  <from>
                    <xdr:col>6</xdr:col>
                    <xdr:colOff>542925</xdr:colOff>
                    <xdr:row>14</xdr:row>
                    <xdr:rowOff>57150</xdr:rowOff>
                  </from>
                  <to>
                    <xdr:col>8</xdr:col>
                    <xdr:colOff>28575</xdr:colOff>
                    <xdr:row>15</xdr:row>
                    <xdr:rowOff>57150</xdr:rowOff>
                  </to>
                </anchor>
              </controlPr>
            </control>
          </mc:Choice>
        </mc:AlternateContent>
        <mc:AlternateContent xmlns:mc="http://schemas.openxmlformats.org/markup-compatibility/2006">
          <mc:Choice Requires="x14">
            <control shapeId="1140" r:id="rId24" name="Check Box 116">
              <controlPr defaultSize="0" autoFill="0" autoLine="0" autoPict="0">
                <anchor moveWithCells="1">
                  <from>
                    <xdr:col>8</xdr:col>
                    <xdr:colOff>390525</xdr:colOff>
                    <xdr:row>14</xdr:row>
                    <xdr:rowOff>47625</xdr:rowOff>
                  </from>
                  <to>
                    <xdr:col>9</xdr:col>
                    <xdr:colOff>619125</xdr:colOff>
                    <xdr:row>15</xdr:row>
                    <xdr:rowOff>57150</xdr:rowOff>
                  </to>
                </anchor>
              </controlPr>
            </control>
          </mc:Choice>
        </mc:AlternateContent>
        <mc:AlternateContent xmlns:mc="http://schemas.openxmlformats.org/markup-compatibility/2006">
          <mc:Choice Requires="x14">
            <control shapeId="1141" r:id="rId25" name="Check Box 117">
              <controlPr defaultSize="0" autoFill="0" autoLine="0" autoPict="0">
                <anchor moveWithCells="1">
                  <from>
                    <xdr:col>5</xdr:col>
                    <xdr:colOff>342900</xdr:colOff>
                    <xdr:row>15</xdr:row>
                    <xdr:rowOff>152400</xdr:rowOff>
                  </from>
                  <to>
                    <xdr:col>8</xdr:col>
                    <xdr:colOff>19050</xdr:colOff>
                    <xdr:row>16</xdr:row>
                    <xdr:rowOff>152400</xdr:rowOff>
                  </to>
                </anchor>
              </controlPr>
            </control>
          </mc:Choice>
        </mc:AlternateContent>
        <mc:AlternateContent xmlns:mc="http://schemas.openxmlformats.org/markup-compatibility/2006">
          <mc:Choice Requires="x14">
            <control shapeId="1142" r:id="rId26" name="Check Box 118">
              <controlPr defaultSize="0" autoFill="0" autoLine="0" autoPict="0">
                <anchor moveWithCells="1">
                  <from>
                    <xdr:col>2</xdr:col>
                    <xdr:colOff>0</xdr:colOff>
                    <xdr:row>15</xdr:row>
                    <xdr:rowOff>171450</xdr:rowOff>
                  </from>
                  <to>
                    <xdr:col>5</xdr:col>
                    <xdr:colOff>85725</xdr:colOff>
                    <xdr:row>16</xdr:row>
                    <xdr:rowOff>152400</xdr:rowOff>
                  </to>
                </anchor>
              </controlPr>
            </control>
          </mc:Choice>
        </mc:AlternateContent>
      </controls>
    </mc:Choice>
  </mc:AlternateContent>
  <extLst>
    <ext xmlns:x14="http://schemas.microsoft.com/office/spreadsheetml/2009/9/main" uri="{CCE6A557-97BC-4b89-ADB6-D9C93CAAB3DF}">
      <x14:dataValidations xmlns:xm="http://schemas.microsoft.com/office/excel/2006/main" count="3">
        <x14:dataValidation type="list" allowBlank="1" showInputMessage="1" showErrorMessage="1">
          <x14:formula1>
            <xm:f>Данные!$C$4:$C$18</xm:f>
          </x14:formula1>
          <xm:sqref>G8:H8 I8:J8</xm:sqref>
        </x14:dataValidation>
        <x14:dataValidation type="list" showInputMessage="1" showErrorMessage="1">
          <x14:formula1>
            <xm:f>Данные!$B$4:$B$12</xm:f>
          </x14:formula1>
          <xm:sqref>I7:J7</xm:sqref>
        </x14:dataValidation>
        <x14:dataValidation type="list" allowBlank="1" showInputMessage="1" showErrorMessage="1">
          <x14:formula1>
            <xm:f>Данные!$B$4:$B$17</xm:f>
          </x14:formula1>
          <xm:sqref>G7:H7</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Лист2">
    <tabColor theme="5"/>
  </sheetPr>
  <dimension ref="A1:T110"/>
  <sheetViews>
    <sheetView showGridLines="0" tabSelected="1" showWhiteSpace="0" view="pageLayout" topLeftCell="A4" workbookViewId="0">
      <selection activeCell="K1" sqref="K1:T54"/>
    </sheetView>
  </sheetViews>
  <sheetFormatPr defaultColWidth="0" defaultRowHeight="15" zeroHeight="1" x14ac:dyDescent="0.25"/>
  <cols>
    <col min="1" max="1" width="10.42578125" customWidth="1"/>
    <col min="2" max="2" width="11.85546875" customWidth="1"/>
    <col min="3" max="7" width="9.140625" customWidth="1"/>
    <col min="8" max="8" width="10.42578125" customWidth="1"/>
    <col min="9" max="9" width="4" customWidth="1"/>
    <col min="10" max="10" width="14.42578125" customWidth="1"/>
    <col min="11" max="11" width="2.5703125" customWidth="1"/>
    <col min="12" max="12" width="3" customWidth="1"/>
    <col min="13" max="13" width="3.7109375" customWidth="1"/>
    <col min="14" max="14" width="3.42578125" customWidth="1"/>
    <col min="15" max="15" width="4" customWidth="1"/>
    <col min="16" max="16" width="4.28515625" customWidth="1"/>
    <col min="17" max="17" width="4" customWidth="1"/>
    <col min="18" max="18" width="3.85546875" customWidth="1"/>
    <col min="19" max="19" width="4" customWidth="1"/>
    <col min="20" max="20" width="4.85546875" customWidth="1"/>
    <col min="21" max="16384" width="9.140625" hidden="1"/>
  </cols>
  <sheetData>
    <row r="1" spans="1:20" ht="20.25" x14ac:dyDescent="0.25">
      <c r="A1" s="218" t="s">
        <v>34</v>
      </c>
      <c r="B1" s="219"/>
      <c r="C1" s="219"/>
      <c r="D1" s="219"/>
      <c r="E1" s="219"/>
      <c r="F1" s="219"/>
      <c r="G1" s="219"/>
      <c r="H1" s="219"/>
      <c r="I1" s="219"/>
      <c r="J1" s="220"/>
      <c r="K1" s="212"/>
      <c r="L1" s="213"/>
      <c r="M1" s="213"/>
      <c r="N1" s="213"/>
      <c r="O1" s="213"/>
      <c r="P1" s="213"/>
      <c r="Q1" s="213"/>
      <c r="R1" s="213"/>
      <c r="S1" s="213"/>
      <c r="T1" s="213"/>
    </row>
    <row r="2" spans="1:20" ht="18.75" x14ac:dyDescent="0.25">
      <c r="A2" s="221" t="s">
        <v>24</v>
      </c>
      <c r="B2" s="222"/>
      <c r="C2" s="222"/>
      <c r="D2" s="222"/>
      <c r="E2" s="222"/>
      <c r="F2" s="222"/>
      <c r="G2" s="222"/>
      <c r="H2" s="222"/>
      <c r="I2" s="222"/>
      <c r="J2" s="223"/>
      <c r="K2" s="210"/>
      <c r="L2" s="210"/>
      <c r="M2" s="210"/>
      <c r="N2" s="210"/>
      <c r="O2" s="210"/>
      <c r="P2" s="210"/>
      <c r="Q2" s="210"/>
      <c r="R2" s="210"/>
      <c r="S2" s="210"/>
      <c r="T2" s="210"/>
    </row>
    <row r="3" spans="1:20" ht="17.25" x14ac:dyDescent="0.25">
      <c r="A3" s="224" t="s">
        <v>37</v>
      </c>
      <c r="B3" s="222"/>
      <c r="C3" s="222"/>
      <c r="D3" s="222"/>
      <c r="E3" s="222"/>
      <c r="F3" s="222"/>
      <c r="G3" s="222"/>
      <c r="H3" s="222"/>
      <c r="I3" s="222"/>
      <c r="J3" s="223"/>
      <c r="K3" s="210"/>
      <c r="L3" s="210"/>
      <c r="M3" s="210"/>
      <c r="N3" s="210"/>
      <c r="O3" s="210"/>
      <c r="P3" s="210"/>
      <c r="Q3" s="210"/>
      <c r="R3" s="210"/>
      <c r="S3" s="210"/>
      <c r="T3" s="210"/>
    </row>
    <row r="4" spans="1:20" ht="15.75" customHeight="1" x14ac:dyDescent="0.25">
      <c r="A4" s="225" t="s">
        <v>39</v>
      </c>
      <c r="B4" s="222"/>
      <c r="C4" s="222"/>
      <c r="D4" s="222"/>
      <c r="E4" s="222"/>
      <c r="F4" s="222"/>
      <c r="G4" s="222"/>
      <c r="H4" s="222"/>
      <c r="I4" s="222"/>
      <c r="J4" s="223"/>
      <c r="K4" s="210"/>
      <c r="L4" s="210"/>
      <c r="M4" s="210"/>
      <c r="N4" s="210"/>
      <c r="O4" s="210"/>
      <c r="P4" s="210"/>
      <c r="Q4" s="210"/>
      <c r="R4" s="210"/>
      <c r="S4" s="210"/>
      <c r="T4" s="210"/>
    </row>
    <row r="5" spans="1:20" ht="19.5" customHeight="1" x14ac:dyDescent="0.25">
      <c r="A5" s="226" t="s">
        <v>127</v>
      </c>
      <c r="B5" s="227"/>
      <c r="C5" s="227"/>
      <c r="D5" s="227"/>
      <c r="E5" s="227"/>
      <c r="F5" s="227"/>
      <c r="G5" s="227"/>
      <c r="H5" s="227"/>
      <c r="I5" s="227"/>
      <c r="J5" s="228"/>
      <c r="K5" s="210"/>
      <c r="L5" s="210"/>
      <c r="M5" s="210"/>
      <c r="N5" s="210"/>
      <c r="O5" s="210"/>
      <c r="P5" s="210"/>
      <c r="Q5" s="210"/>
      <c r="R5" s="210"/>
      <c r="S5" s="210"/>
      <c r="T5" s="210"/>
    </row>
    <row r="6" spans="1:20" ht="6" customHeight="1" x14ac:dyDescent="0.25">
      <c r="A6" s="18"/>
      <c r="B6" s="49"/>
      <c r="C6" s="19"/>
      <c r="D6" s="19"/>
      <c r="E6" s="19"/>
      <c r="F6" s="19"/>
      <c r="G6" s="20"/>
      <c r="H6" s="20"/>
      <c r="I6" s="20"/>
      <c r="J6" s="21"/>
      <c r="K6" s="210"/>
      <c r="L6" s="210"/>
      <c r="M6" s="210"/>
      <c r="N6" s="210"/>
      <c r="O6" s="210"/>
      <c r="P6" s="210"/>
      <c r="Q6" s="210"/>
      <c r="R6" s="210"/>
      <c r="S6" s="210"/>
      <c r="T6" s="210"/>
    </row>
    <row r="7" spans="1:20" ht="15.75" x14ac:dyDescent="0.25">
      <c r="A7" s="43" t="s">
        <v>0</v>
      </c>
      <c r="B7" s="2">
        <v>44520</v>
      </c>
      <c r="C7" s="71" t="s">
        <v>126</v>
      </c>
      <c r="D7" s="19"/>
      <c r="E7" s="157" t="s">
        <v>40</v>
      </c>
      <c r="F7" s="229"/>
      <c r="G7" s="234"/>
      <c r="H7" s="234"/>
      <c r="I7" s="230" t="str">
        <f>КАГ!I7:J7</f>
        <v>Щербаков А.С.</v>
      </c>
      <c r="J7" s="231"/>
      <c r="K7" s="210"/>
      <c r="L7" s="210"/>
      <c r="M7" s="210"/>
      <c r="N7" s="210"/>
      <c r="O7" s="210"/>
      <c r="P7" s="210"/>
      <c r="Q7" s="210"/>
      <c r="R7" s="210"/>
      <c r="S7" s="210"/>
      <c r="T7" s="210"/>
    </row>
    <row r="8" spans="1:20" ht="29.25" customHeight="1" x14ac:dyDescent="0.25">
      <c r="A8" s="44" t="s">
        <v>3</v>
      </c>
      <c r="B8" s="214" t="str">
        <f>КАГ!B8:C8</f>
        <v>Камышева Л.А.</v>
      </c>
      <c r="C8" s="232"/>
      <c r="D8" s="19"/>
      <c r="E8" s="148" t="s">
        <v>4</v>
      </c>
      <c r="F8" s="233"/>
      <c r="G8" s="235"/>
      <c r="H8" s="235"/>
      <c r="I8" s="214" t="str">
        <f>КАГ!I8:J8</f>
        <v>Стрельникова И.В.</v>
      </c>
      <c r="J8" s="215"/>
      <c r="K8" s="210"/>
      <c r="L8" s="210"/>
      <c r="M8" s="210"/>
      <c r="N8" s="210"/>
      <c r="O8" s="210"/>
      <c r="P8" s="210"/>
      <c r="Q8" s="210"/>
      <c r="R8" s="210"/>
      <c r="S8" s="210"/>
      <c r="T8" s="210"/>
    </row>
    <row r="9" spans="1:20" ht="24.75" customHeight="1" x14ac:dyDescent="0.25">
      <c r="A9" s="45" t="s">
        <v>1</v>
      </c>
      <c r="B9" s="88">
        <f>КАГ!B9:D9</f>
        <v>19038</v>
      </c>
      <c r="C9" t="s">
        <v>90</v>
      </c>
      <c r="D9" s="87">
        <f>КАГ!D9</f>
        <v>69</v>
      </c>
      <c r="E9" s="19"/>
      <c r="F9" s="41"/>
      <c r="G9" s="242" t="s">
        <v>5</v>
      </c>
      <c r="H9" s="243"/>
      <c r="I9" s="214" t="str">
        <f>КАГ!I9:J9</f>
        <v>Равинская Я.А.</v>
      </c>
      <c r="J9" s="215"/>
      <c r="K9" s="210"/>
      <c r="L9" s="210"/>
      <c r="M9" s="210"/>
      <c r="N9" s="210"/>
      <c r="O9" s="210"/>
      <c r="P9" s="210"/>
      <c r="Q9" s="210"/>
      <c r="R9" s="210"/>
      <c r="S9" s="210"/>
      <c r="T9" s="210"/>
    </row>
    <row r="10" spans="1:20" ht="15.75" x14ac:dyDescent="0.25">
      <c r="A10" s="43" t="s">
        <v>2</v>
      </c>
      <c r="B10" s="244" t="str">
        <f>КАГ!B10:C10</f>
        <v>ОКС ПST</v>
      </c>
      <c r="C10" s="245"/>
      <c r="D10" s="19"/>
      <c r="E10" s="19"/>
      <c r="F10" s="19"/>
      <c r="G10" s="148" t="s">
        <v>6</v>
      </c>
      <c r="H10" s="149"/>
      <c r="I10" s="214" t="str">
        <f>КАГ!I10:J10</f>
        <v>Капралова Е.А.</v>
      </c>
      <c r="J10" s="215"/>
      <c r="K10" s="210"/>
      <c r="L10" s="210"/>
      <c r="M10" s="210"/>
      <c r="N10" s="210"/>
      <c r="O10" s="210"/>
      <c r="P10" s="210"/>
      <c r="Q10" s="210"/>
      <c r="R10" s="210"/>
      <c r="S10" s="210"/>
      <c r="T10" s="210"/>
    </row>
    <row r="11" spans="1:20" ht="15.75" customHeight="1" x14ac:dyDescent="0.25">
      <c r="A11" s="43" t="s">
        <v>23</v>
      </c>
      <c r="B11" s="68">
        <f>ОТДЕЛЕНИЕ</f>
        <v>17608</v>
      </c>
      <c r="C11" s="68">
        <f>КАГ!C11</f>
        <v>35</v>
      </c>
      <c r="D11" s="22"/>
      <c r="E11" s="20"/>
      <c r="F11" s="20"/>
      <c r="G11" s="148" t="s">
        <v>7</v>
      </c>
      <c r="H11" s="149"/>
      <c r="I11" s="214" t="str">
        <f>КАГ!I11:J11</f>
        <v>________</v>
      </c>
      <c r="J11" s="215"/>
      <c r="K11" s="210"/>
      <c r="L11" s="210"/>
      <c r="M11" s="210"/>
      <c r="N11" s="210"/>
      <c r="O11" s="210"/>
      <c r="P11" s="210"/>
      <c r="Q11" s="210"/>
      <c r="R11" s="210"/>
      <c r="S11" s="210"/>
      <c r="T11" s="210"/>
    </row>
    <row r="12" spans="1:20" ht="3" customHeight="1" x14ac:dyDescent="0.25">
      <c r="K12" s="210"/>
      <c r="L12" s="210"/>
      <c r="M12" s="210"/>
      <c r="N12" s="210"/>
      <c r="O12" s="210"/>
      <c r="P12" s="210"/>
      <c r="Q12" s="210"/>
      <c r="R12" s="210"/>
      <c r="S12" s="210"/>
      <c r="T12" s="210"/>
    </row>
    <row r="13" spans="1:20" ht="15.75" x14ac:dyDescent="0.25">
      <c r="A13" s="162" t="s">
        <v>8</v>
      </c>
      <c r="B13" s="163"/>
      <c r="C13" s="249" t="str">
        <f>КАГ!B13:C13</f>
        <v>Sol. lidocaini 1%</v>
      </c>
      <c r="D13" s="250"/>
      <c r="E13" s="84" t="str">
        <f>КАГ!E13</f>
        <v>2 ml</v>
      </c>
      <c r="F13" s="178" t="s">
        <v>9</v>
      </c>
      <c r="G13" s="179"/>
      <c r="H13" s="179"/>
      <c r="I13" s="251" t="str">
        <f>КАГ!I13:J13</f>
        <v>a.radialis.</v>
      </c>
      <c r="J13" s="252"/>
      <c r="K13" s="210"/>
      <c r="L13" s="210"/>
      <c r="M13" s="210"/>
      <c r="N13" s="210"/>
      <c r="O13" s="210"/>
      <c r="P13" s="210"/>
      <c r="Q13" s="210"/>
      <c r="R13" s="210"/>
      <c r="S13" s="210"/>
      <c r="T13" s="210"/>
    </row>
    <row r="14" spans="1:20" ht="15.75" x14ac:dyDescent="0.25">
      <c r="A14" s="162" t="s">
        <v>25</v>
      </c>
      <c r="B14" s="175"/>
      <c r="C14" s="186"/>
      <c r="D14" s="47" t="s">
        <v>35</v>
      </c>
      <c r="E14" s="202" t="s">
        <v>27</v>
      </c>
      <c r="F14" s="203"/>
      <c r="G14" s="203"/>
      <c r="H14" s="203"/>
      <c r="I14" s="203"/>
      <c r="J14" s="204"/>
      <c r="K14" s="210"/>
      <c r="L14" s="210"/>
      <c r="M14" s="210"/>
      <c r="N14" s="210"/>
      <c r="O14" s="210"/>
      <c r="P14" s="210"/>
      <c r="Q14" s="210"/>
      <c r="R14" s="210"/>
      <c r="S14" s="210"/>
      <c r="T14" s="210"/>
    </row>
    <row r="15" spans="1:20" ht="16.5" x14ac:dyDescent="0.25">
      <c r="A15" s="50"/>
      <c r="B15" s="208" t="s">
        <v>51</v>
      </c>
      <c r="C15" s="206"/>
      <c r="D15" s="206"/>
      <c r="E15" s="209"/>
      <c r="F15" s="205" t="s">
        <v>28</v>
      </c>
      <c r="G15" s="209"/>
      <c r="H15" s="205" t="s">
        <v>42</v>
      </c>
      <c r="I15" s="206"/>
      <c r="J15" s="207"/>
      <c r="K15" s="210"/>
      <c r="L15" s="210"/>
      <c r="M15" s="210"/>
      <c r="N15" s="210"/>
      <c r="O15" s="210"/>
      <c r="P15" s="210"/>
      <c r="Q15" s="210"/>
      <c r="R15" s="210"/>
      <c r="S15" s="210"/>
      <c r="T15" s="210"/>
    </row>
    <row r="16" spans="1:20" ht="17.25" x14ac:dyDescent="0.3">
      <c r="A16" s="7" t="s">
        <v>14</v>
      </c>
      <c r="B16" s="57"/>
      <c r="C16" s="54"/>
      <c r="D16" s="54"/>
      <c r="E16" s="55"/>
      <c r="F16" s="53"/>
      <c r="G16" s="56"/>
      <c r="H16" s="19"/>
      <c r="I16" s="72"/>
      <c r="J16" s="6"/>
      <c r="K16" s="210"/>
      <c r="L16" s="210"/>
      <c r="M16" s="210"/>
      <c r="N16" s="210"/>
      <c r="O16" s="210"/>
      <c r="P16" s="210"/>
      <c r="Q16" s="210"/>
      <c r="R16" s="210"/>
      <c r="S16" s="210"/>
      <c r="T16" s="210"/>
    </row>
    <row r="17" spans="1:20" ht="16.5" x14ac:dyDescent="0.25">
      <c r="A17" s="51" t="s">
        <v>13</v>
      </c>
      <c r="B17" s="58"/>
      <c r="C17" s="59"/>
      <c r="D17" s="60"/>
      <c r="E17" s="29"/>
      <c r="F17" s="59"/>
      <c r="G17" s="29"/>
      <c r="H17" s="85"/>
      <c r="I17" s="73"/>
      <c r="J17" s="62"/>
      <c r="K17" s="210"/>
      <c r="L17" s="210"/>
      <c r="M17" s="210"/>
      <c r="N17" s="210"/>
      <c r="O17" s="210"/>
      <c r="P17" s="210"/>
      <c r="Q17" s="210"/>
      <c r="R17" s="210"/>
      <c r="S17" s="210"/>
      <c r="T17" s="210"/>
    </row>
    <row r="18" spans="1:20" x14ac:dyDescent="0.25">
      <c r="A18" s="198" t="s">
        <v>15</v>
      </c>
      <c r="B18" s="199"/>
      <c r="C18" s="19"/>
      <c r="D18" s="19"/>
      <c r="E18" s="19"/>
      <c r="F18" s="19"/>
      <c r="G18" s="19"/>
      <c r="H18" s="30"/>
      <c r="I18" s="30"/>
      <c r="J18" s="32"/>
      <c r="K18" s="210"/>
      <c r="L18" s="210"/>
      <c r="M18" s="210"/>
      <c r="N18" s="210"/>
      <c r="O18" s="210"/>
      <c r="P18" s="210"/>
      <c r="Q18" s="210"/>
      <c r="R18" s="210"/>
      <c r="S18" s="210"/>
      <c r="T18" s="210"/>
    </row>
    <row r="19" spans="1:20" x14ac:dyDescent="0.25">
      <c r="A19" s="200"/>
      <c r="B19" s="201"/>
      <c r="C19" s="52"/>
      <c r="D19" s="52"/>
      <c r="E19" s="52"/>
      <c r="F19" s="52"/>
      <c r="G19" s="52"/>
      <c r="H19" s="52"/>
      <c r="I19" s="52"/>
      <c r="J19" s="63"/>
      <c r="K19" s="210"/>
      <c r="L19" s="210"/>
      <c r="M19" s="210"/>
      <c r="N19" s="210"/>
      <c r="O19" s="210"/>
      <c r="P19" s="210"/>
      <c r="Q19" s="210"/>
      <c r="R19" s="210"/>
      <c r="S19" s="210"/>
      <c r="T19" s="210"/>
    </row>
    <row r="20" spans="1:20" ht="15.75" x14ac:dyDescent="0.25">
      <c r="A20" s="70" t="s">
        <v>16</v>
      </c>
      <c r="B20" s="216" t="s">
        <v>91</v>
      </c>
      <c r="C20" s="217"/>
      <c r="D20" s="69" t="s">
        <v>123</v>
      </c>
      <c r="E20" s="153" t="s">
        <v>26</v>
      </c>
      <c r="F20" s="153"/>
      <c r="G20" s="105" t="s">
        <v>130</v>
      </c>
      <c r="H20" s="153" t="s">
        <v>29</v>
      </c>
      <c r="I20" s="153"/>
      <c r="J20" s="12">
        <v>872</v>
      </c>
      <c r="K20" s="210"/>
      <c r="L20" s="210"/>
      <c r="M20" s="210"/>
      <c r="N20" s="210"/>
      <c r="O20" s="210"/>
      <c r="P20" s="210"/>
      <c r="Q20" s="210"/>
      <c r="R20" s="210"/>
      <c r="S20" s="210"/>
      <c r="T20" s="210"/>
    </row>
    <row r="21" spans="1:20" ht="19.5" customHeight="1" x14ac:dyDescent="0.45">
      <c r="A21" s="82" t="s">
        <v>47</v>
      </c>
      <c r="B21" s="83"/>
      <c r="C21" s="253">
        <v>0.98749999999999993</v>
      </c>
      <c r="D21" s="254"/>
      <c r="E21" s="246" t="s">
        <v>31</v>
      </c>
      <c r="F21" s="247"/>
      <c r="G21" s="247"/>
      <c r="H21" s="247"/>
      <c r="I21" s="247"/>
      <c r="J21" s="248"/>
      <c r="K21" s="210"/>
      <c r="L21" s="210"/>
      <c r="M21" s="210"/>
      <c r="N21" s="210"/>
      <c r="O21" s="210"/>
      <c r="P21" s="210"/>
      <c r="Q21" s="210"/>
      <c r="R21" s="210"/>
      <c r="S21" s="210"/>
      <c r="T21" s="210"/>
    </row>
    <row r="22" spans="1:20" x14ac:dyDescent="0.25">
      <c r="A22" s="66"/>
      <c r="B22" s="1"/>
      <c r="C22" s="1"/>
      <c r="D22" s="1"/>
      <c r="E22" s="256" t="s">
        <v>136</v>
      </c>
      <c r="F22" s="256"/>
      <c r="G22" s="256"/>
      <c r="H22" s="256"/>
      <c r="I22" s="256"/>
      <c r="J22" s="257"/>
      <c r="K22" s="210"/>
      <c r="L22" s="210"/>
      <c r="M22" s="210"/>
      <c r="N22" s="210"/>
      <c r="O22" s="210"/>
      <c r="P22" s="210"/>
      <c r="Q22" s="210"/>
      <c r="R22" s="210"/>
      <c r="S22" s="210"/>
      <c r="T22" s="210"/>
    </row>
    <row r="23" spans="1:20" x14ac:dyDescent="0.25">
      <c r="A23" s="66"/>
      <c r="B23" s="1"/>
      <c r="C23" s="1"/>
      <c r="D23" s="67"/>
      <c r="E23" s="256"/>
      <c r="F23" s="256"/>
      <c r="G23" s="256"/>
      <c r="H23" s="256"/>
      <c r="I23" s="256"/>
      <c r="J23" s="257"/>
      <c r="K23" s="210"/>
      <c r="L23" s="210"/>
      <c r="M23" s="210"/>
      <c r="N23" s="210"/>
      <c r="O23" s="210"/>
      <c r="P23" s="210"/>
      <c r="Q23" s="210"/>
      <c r="R23" s="210"/>
      <c r="S23" s="210"/>
      <c r="T23" s="210"/>
    </row>
    <row r="24" spans="1:20" x14ac:dyDescent="0.25">
      <c r="A24" s="66"/>
      <c r="B24" s="1"/>
      <c r="C24" s="1"/>
      <c r="D24" s="1"/>
      <c r="E24" s="256"/>
      <c r="F24" s="256"/>
      <c r="G24" s="256"/>
      <c r="H24" s="256"/>
      <c r="I24" s="256"/>
      <c r="J24" s="257"/>
      <c r="K24" s="210"/>
      <c r="L24" s="210"/>
      <c r="M24" s="210"/>
      <c r="N24" s="210"/>
      <c r="O24" s="210"/>
      <c r="P24" s="210"/>
      <c r="Q24" s="210"/>
      <c r="R24" s="210"/>
      <c r="S24" s="210"/>
      <c r="T24" s="210"/>
    </row>
    <row r="25" spans="1:20" x14ac:dyDescent="0.25">
      <c r="A25" s="66"/>
      <c r="B25" s="1"/>
      <c r="C25" s="1"/>
      <c r="D25" s="1"/>
      <c r="E25" s="256"/>
      <c r="F25" s="256"/>
      <c r="G25" s="256"/>
      <c r="H25" s="256"/>
      <c r="I25" s="256"/>
      <c r="J25" s="257"/>
      <c r="K25" s="210"/>
      <c r="L25" s="210"/>
      <c r="M25" s="210"/>
      <c r="N25" s="210"/>
      <c r="O25" s="210"/>
      <c r="P25" s="210"/>
      <c r="Q25" s="210"/>
      <c r="R25" s="210"/>
      <c r="S25" s="210"/>
      <c r="T25" s="210"/>
    </row>
    <row r="26" spans="1:20" x14ac:dyDescent="0.25">
      <c r="A26" s="66"/>
      <c r="B26" s="1"/>
      <c r="C26" s="1"/>
      <c r="D26" s="1"/>
      <c r="E26" s="256"/>
      <c r="F26" s="256"/>
      <c r="G26" s="256"/>
      <c r="H26" s="256"/>
      <c r="I26" s="256"/>
      <c r="J26" s="257"/>
      <c r="K26" s="210"/>
      <c r="L26" s="210"/>
      <c r="M26" s="210"/>
      <c r="N26" s="210"/>
      <c r="O26" s="210"/>
      <c r="P26" s="210"/>
      <c r="Q26" s="210"/>
      <c r="R26" s="210"/>
      <c r="S26" s="210"/>
      <c r="T26" s="210"/>
    </row>
    <row r="27" spans="1:20" x14ac:dyDescent="0.25">
      <c r="A27" s="66"/>
      <c r="B27" s="1"/>
      <c r="C27" s="1"/>
      <c r="D27" s="61"/>
      <c r="E27" s="256"/>
      <c r="F27" s="256"/>
      <c r="G27" s="256"/>
      <c r="H27" s="256"/>
      <c r="I27" s="256"/>
      <c r="J27" s="257"/>
      <c r="K27" s="210"/>
      <c r="L27" s="210"/>
      <c r="M27" s="210"/>
      <c r="N27" s="210"/>
      <c r="O27" s="210"/>
      <c r="P27" s="210"/>
      <c r="Q27" s="210"/>
      <c r="R27" s="210"/>
      <c r="S27" s="210"/>
      <c r="T27" s="210"/>
    </row>
    <row r="28" spans="1:20" x14ac:dyDescent="0.25">
      <c r="A28" s="66"/>
      <c r="B28" s="1"/>
      <c r="C28" s="1"/>
      <c r="D28" s="1"/>
      <c r="E28" s="256"/>
      <c r="F28" s="256"/>
      <c r="G28" s="256"/>
      <c r="H28" s="256"/>
      <c r="I28" s="256"/>
      <c r="J28" s="257"/>
      <c r="K28" s="210"/>
      <c r="L28" s="210"/>
      <c r="M28" s="210"/>
      <c r="N28" s="210"/>
      <c r="O28" s="210"/>
      <c r="P28" s="210"/>
      <c r="Q28" s="210"/>
      <c r="R28" s="210"/>
      <c r="S28" s="210"/>
      <c r="T28" s="210"/>
    </row>
    <row r="29" spans="1:20" x14ac:dyDescent="0.25">
      <c r="A29" s="66"/>
      <c r="B29" s="1"/>
      <c r="C29" s="1"/>
      <c r="D29" s="1"/>
      <c r="E29" s="256"/>
      <c r="F29" s="256"/>
      <c r="G29" s="256"/>
      <c r="H29" s="256"/>
      <c r="I29" s="256"/>
      <c r="J29" s="257"/>
      <c r="K29" s="210"/>
      <c r="L29" s="210"/>
      <c r="M29" s="210"/>
      <c r="N29" s="210"/>
      <c r="O29" s="210"/>
      <c r="P29" s="210"/>
      <c r="Q29" s="210"/>
      <c r="R29" s="210"/>
      <c r="S29" s="210"/>
      <c r="T29" s="210"/>
    </row>
    <row r="30" spans="1:20" x14ac:dyDescent="0.25">
      <c r="A30" s="66"/>
      <c r="B30" s="1"/>
      <c r="C30" s="1"/>
      <c r="D30" s="1"/>
      <c r="E30" s="256"/>
      <c r="F30" s="256"/>
      <c r="G30" s="256"/>
      <c r="H30" s="256"/>
      <c r="I30" s="256"/>
      <c r="J30" s="257"/>
      <c r="K30" s="210"/>
      <c r="L30" s="210"/>
      <c r="M30" s="210"/>
      <c r="N30" s="210"/>
      <c r="O30" s="210"/>
      <c r="P30" s="210"/>
      <c r="Q30" s="210"/>
      <c r="R30" s="210"/>
      <c r="S30" s="210"/>
      <c r="T30" s="210"/>
    </row>
    <row r="31" spans="1:20" x14ac:dyDescent="0.25">
      <c r="A31" s="66"/>
      <c r="B31" s="1"/>
      <c r="C31" s="1"/>
      <c r="D31" s="1"/>
      <c r="E31" s="256"/>
      <c r="F31" s="256"/>
      <c r="G31" s="256"/>
      <c r="H31" s="256"/>
      <c r="I31" s="256"/>
      <c r="J31" s="257"/>
      <c r="K31" s="210"/>
      <c r="L31" s="210"/>
      <c r="M31" s="210"/>
      <c r="N31" s="210"/>
      <c r="O31" s="210"/>
      <c r="P31" s="210"/>
      <c r="Q31" s="210"/>
      <c r="R31" s="210"/>
      <c r="S31" s="210"/>
      <c r="T31" s="210"/>
    </row>
    <row r="32" spans="1:20" x14ac:dyDescent="0.25">
      <c r="A32" s="66"/>
      <c r="B32" s="1"/>
      <c r="C32" s="1"/>
      <c r="D32" s="1"/>
      <c r="E32" s="256"/>
      <c r="F32" s="256"/>
      <c r="G32" s="256"/>
      <c r="H32" s="256"/>
      <c r="I32" s="256"/>
      <c r="J32" s="257"/>
      <c r="K32" s="210"/>
      <c r="L32" s="210"/>
      <c r="M32" s="210"/>
      <c r="N32" s="210"/>
      <c r="O32" s="210"/>
      <c r="P32" s="210"/>
      <c r="Q32" s="210"/>
      <c r="R32" s="210"/>
      <c r="S32" s="210"/>
      <c r="T32" s="210"/>
    </row>
    <row r="33" spans="1:20" x14ac:dyDescent="0.25">
      <c r="A33" s="66"/>
      <c r="B33" s="1"/>
      <c r="C33" s="1"/>
      <c r="D33" s="1"/>
      <c r="E33" s="256"/>
      <c r="F33" s="256"/>
      <c r="G33" s="256"/>
      <c r="H33" s="256"/>
      <c r="I33" s="256"/>
      <c r="J33" s="257"/>
      <c r="K33" s="210"/>
      <c r="L33" s="210"/>
      <c r="M33" s="210"/>
      <c r="N33" s="210"/>
      <c r="O33" s="210"/>
      <c r="P33" s="210"/>
      <c r="Q33" s="210"/>
      <c r="R33" s="210"/>
      <c r="S33" s="210"/>
      <c r="T33" s="210"/>
    </row>
    <row r="34" spans="1:20" x14ac:dyDescent="0.25">
      <c r="A34" s="66"/>
      <c r="B34" s="1"/>
      <c r="C34" s="1"/>
      <c r="D34" s="1"/>
      <c r="E34" s="256"/>
      <c r="F34" s="256"/>
      <c r="G34" s="256"/>
      <c r="H34" s="256"/>
      <c r="I34" s="256"/>
      <c r="J34" s="257"/>
      <c r="K34" s="210"/>
      <c r="L34" s="210"/>
      <c r="M34" s="210"/>
      <c r="N34" s="210"/>
      <c r="O34" s="210"/>
      <c r="P34" s="210"/>
      <c r="Q34" s="210"/>
      <c r="R34" s="210"/>
      <c r="S34" s="210"/>
      <c r="T34" s="210"/>
    </row>
    <row r="35" spans="1:20" x14ac:dyDescent="0.25">
      <c r="A35" s="66"/>
      <c r="B35" s="1"/>
      <c r="C35" s="1"/>
      <c r="D35" s="1"/>
      <c r="E35" s="256"/>
      <c r="F35" s="256"/>
      <c r="G35" s="256"/>
      <c r="H35" s="256"/>
      <c r="I35" s="256"/>
      <c r="J35" s="257"/>
      <c r="K35" s="210"/>
      <c r="L35" s="210"/>
      <c r="M35" s="210"/>
      <c r="N35" s="210"/>
      <c r="O35" s="210"/>
      <c r="P35" s="210"/>
      <c r="Q35" s="210"/>
      <c r="R35" s="210"/>
      <c r="S35" s="210"/>
      <c r="T35" s="210"/>
    </row>
    <row r="36" spans="1:20" x14ac:dyDescent="0.25">
      <c r="A36" s="66"/>
      <c r="B36" s="1"/>
      <c r="C36" s="1"/>
      <c r="D36" s="1"/>
      <c r="E36" s="256"/>
      <c r="F36" s="256"/>
      <c r="G36" s="256"/>
      <c r="H36" s="256"/>
      <c r="I36" s="256"/>
      <c r="J36" s="257"/>
      <c r="K36" s="210"/>
      <c r="L36" s="210"/>
      <c r="M36" s="210"/>
      <c r="N36" s="210"/>
      <c r="O36" s="210"/>
      <c r="P36" s="210"/>
      <c r="Q36" s="210"/>
      <c r="R36" s="210"/>
      <c r="S36" s="210"/>
      <c r="T36" s="210"/>
    </row>
    <row r="37" spans="1:20" x14ac:dyDescent="0.25">
      <c r="A37" s="66"/>
      <c r="B37" s="1"/>
      <c r="C37" s="1"/>
      <c r="D37" s="1"/>
      <c r="E37" s="256"/>
      <c r="F37" s="256"/>
      <c r="G37" s="256"/>
      <c r="H37" s="256"/>
      <c r="I37" s="256"/>
      <c r="J37" s="257"/>
      <c r="K37" s="210"/>
      <c r="L37" s="210"/>
      <c r="M37" s="210"/>
      <c r="N37" s="210"/>
      <c r="O37" s="210"/>
      <c r="P37" s="210"/>
      <c r="Q37" s="210"/>
      <c r="R37" s="210"/>
      <c r="S37" s="210"/>
      <c r="T37" s="210"/>
    </row>
    <row r="38" spans="1:20" x14ac:dyDescent="0.25">
      <c r="A38" s="66"/>
      <c r="B38" s="1"/>
      <c r="C38" s="1"/>
      <c r="D38" s="1"/>
      <c r="E38" s="256"/>
      <c r="F38" s="256"/>
      <c r="G38" s="256"/>
      <c r="H38" s="256"/>
      <c r="I38" s="256"/>
      <c r="J38" s="257"/>
      <c r="K38" s="210"/>
      <c r="L38" s="210"/>
      <c r="M38" s="210"/>
      <c r="N38" s="210"/>
      <c r="O38" s="210"/>
      <c r="P38" s="210"/>
      <c r="Q38" s="210"/>
      <c r="R38" s="210"/>
      <c r="S38" s="210"/>
      <c r="T38" s="210"/>
    </row>
    <row r="39" spans="1:20" x14ac:dyDescent="0.25">
      <c r="A39" s="66"/>
      <c r="B39" s="1"/>
      <c r="C39" s="1"/>
      <c r="D39" s="1"/>
      <c r="E39" s="256"/>
      <c r="F39" s="256"/>
      <c r="G39" s="256"/>
      <c r="H39" s="256"/>
      <c r="I39" s="256"/>
      <c r="J39" s="257"/>
      <c r="K39" s="210"/>
      <c r="L39" s="210"/>
      <c r="M39" s="210"/>
      <c r="N39" s="210"/>
      <c r="O39" s="210"/>
      <c r="P39" s="210"/>
      <c r="Q39" s="210"/>
      <c r="R39" s="210"/>
      <c r="S39" s="210"/>
      <c r="T39" s="210"/>
    </row>
    <row r="40" spans="1:20" x14ac:dyDescent="0.25">
      <c r="A40" s="66"/>
      <c r="B40" s="1"/>
      <c r="C40" s="1"/>
      <c r="D40" s="1"/>
      <c r="E40" s="256"/>
      <c r="F40" s="256"/>
      <c r="G40" s="256"/>
      <c r="H40" s="256"/>
      <c r="I40" s="256"/>
      <c r="J40" s="257"/>
      <c r="K40" s="210"/>
      <c r="L40" s="210"/>
      <c r="M40" s="210"/>
      <c r="N40" s="210"/>
      <c r="O40" s="210"/>
      <c r="P40" s="210"/>
      <c r="Q40" s="210"/>
      <c r="R40" s="210"/>
      <c r="S40" s="210"/>
      <c r="T40" s="210"/>
    </row>
    <row r="41" spans="1:20" x14ac:dyDescent="0.25">
      <c r="A41" s="66"/>
      <c r="B41" s="1"/>
      <c r="C41" s="1"/>
      <c r="D41" s="1"/>
      <c r="E41" s="256"/>
      <c r="F41" s="256"/>
      <c r="G41" s="256"/>
      <c r="H41" s="256"/>
      <c r="I41" s="256"/>
      <c r="J41" s="257"/>
      <c r="K41" s="210"/>
      <c r="L41" s="210"/>
      <c r="M41" s="210"/>
      <c r="N41" s="210"/>
      <c r="O41" s="210"/>
      <c r="P41" s="210"/>
      <c r="Q41" s="210"/>
      <c r="R41" s="210"/>
      <c r="S41" s="210"/>
      <c r="T41" s="210"/>
    </row>
    <row r="42" spans="1:20" x14ac:dyDescent="0.25">
      <c r="A42" s="66"/>
      <c r="B42" s="1"/>
      <c r="C42" s="1"/>
      <c r="D42" s="1"/>
      <c r="E42" s="256"/>
      <c r="F42" s="256"/>
      <c r="G42" s="256"/>
      <c r="H42" s="256"/>
      <c r="I42" s="256"/>
      <c r="J42" s="257"/>
      <c r="K42" s="210"/>
      <c r="L42" s="210"/>
      <c r="M42" s="210"/>
      <c r="N42" s="210"/>
      <c r="O42" s="210"/>
      <c r="P42" s="210"/>
      <c r="Q42" s="210"/>
      <c r="R42" s="210"/>
      <c r="S42" s="210"/>
      <c r="T42" s="210"/>
    </row>
    <row r="43" spans="1:20" x14ac:dyDescent="0.25">
      <c r="A43" s="66"/>
      <c r="B43" s="1"/>
      <c r="C43" s="1"/>
      <c r="D43" s="1"/>
      <c r="E43" s="256"/>
      <c r="F43" s="256"/>
      <c r="G43" s="256"/>
      <c r="H43" s="256"/>
      <c r="I43" s="256"/>
      <c r="J43" s="257"/>
      <c r="K43" s="210"/>
      <c r="L43" s="210"/>
      <c r="M43" s="210"/>
      <c r="N43" s="210"/>
      <c r="O43" s="210"/>
      <c r="P43" s="210"/>
      <c r="Q43" s="210"/>
      <c r="R43" s="210"/>
      <c r="S43" s="210"/>
      <c r="T43" s="210"/>
    </row>
    <row r="44" spans="1:20" x14ac:dyDescent="0.25">
      <c r="A44" s="66"/>
      <c r="B44" s="1"/>
      <c r="C44" s="1"/>
      <c r="D44" s="1"/>
      <c r="E44" s="256"/>
      <c r="F44" s="256"/>
      <c r="G44" s="256"/>
      <c r="H44" s="256"/>
      <c r="I44" s="256"/>
      <c r="J44" s="257"/>
      <c r="K44" s="210"/>
      <c r="L44" s="210"/>
      <c r="M44" s="210"/>
      <c r="N44" s="210"/>
      <c r="O44" s="210"/>
      <c r="P44" s="210"/>
      <c r="Q44" s="210"/>
      <c r="R44" s="210"/>
      <c r="S44" s="210"/>
      <c r="T44" s="210"/>
    </row>
    <row r="45" spans="1:20" x14ac:dyDescent="0.25">
      <c r="A45" s="66"/>
      <c r="B45" s="1"/>
      <c r="C45" s="1"/>
      <c r="D45" s="1"/>
      <c r="E45" s="256"/>
      <c r="F45" s="256"/>
      <c r="G45" s="256"/>
      <c r="H45" s="256"/>
      <c r="I45" s="256"/>
      <c r="J45" s="257"/>
      <c r="K45" s="210"/>
      <c r="L45" s="210"/>
      <c r="M45" s="210"/>
      <c r="N45" s="210"/>
      <c r="O45" s="210"/>
      <c r="P45" s="210"/>
      <c r="Q45" s="210"/>
      <c r="R45" s="210"/>
      <c r="S45" s="210"/>
      <c r="T45" s="210"/>
    </row>
    <row r="46" spans="1:20" x14ac:dyDescent="0.25">
      <c r="A46" s="66"/>
      <c r="B46" s="1"/>
      <c r="C46" s="1"/>
      <c r="D46" s="1"/>
      <c r="E46" s="256"/>
      <c r="F46" s="256"/>
      <c r="G46" s="256"/>
      <c r="H46" s="256"/>
      <c r="I46" s="256"/>
      <c r="J46" s="257"/>
      <c r="K46" s="210"/>
      <c r="L46" s="210"/>
      <c r="M46" s="210"/>
      <c r="N46" s="210"/>
      <c r="O46" s="210"/>
      <c r="P46" s="210"/>
      <c r="Q46" s="210"/>
      <c r="R46" s="210"/>
      <c r="S46" s="210"/>
      <c r="T46" s="210"/>
    </row>
    <row r="47" spans="1:20" x14ac:dyDescent="0.25">
      <c r="A47" s="66"/>
      <c r="B47" s="1"/>
      <c r="C47" s="1"/>
      <c r="D47" s="1"/>
      <c r="E47" s="256"/>
      <c r="F47" s="256"/>
      <c r="G47" s="256"/>
      <c r="H47" s="256"/>
      <c r="I47" s="256"/>
      <c r="J47" s="257"/>
      <c r="K47" s="210"/>
      <c r="L47" s="210"/>
      <c r="M47" s="210"/>
      <c r="N47" s="210"/>
      <c r="O47" s="210"/>
      <c r="P47" s="210"/>
      <c r="Q47" s="210"/>
      <c r="R47" s="210"/>
      <c r="S47" s="210"/>
      <c r="T47" s="210"/>
    </row>
    <row r="48" spans="1:20" ht="15.75" x14ac:dyDescent="0.25">
      <c r="A48" s="238" t="s">
        <v>32</v>
      </c>
      <c r="B48" s="239"/>
      <c r="C48" s="74"/>
      <c r="D48" s="1"/>
      <c r="E48" s="256"/>
      <c r="F48" s="256"/>
      <c r="G48" s="256"/>
      <c r="H48" s="256"/>
      <c r="I48" s="256"/>
      <c r="J48" s="257"/>
      <c r="K48" s="210"/>
      <c r="L48" s="210"/>
      <c r="M48" s="210"/>
      <c r="N48" s="210"/>
      <c r="O48" s="210"/>
      <c r="P48" s="210"/>
      <c r="Q48" s="210"/>
      <c r="R48" s="210"/>
      <c r="S48" s="210"/>
      <c r="T48" s="210"/>
    </row>
    <row r="49" spans="1:20" x14ac:dyDescent="0.25">
      <c r="A49" s="240" t="s">
        <v>124</v>
      </c>
      <c r="B49" s="124"/>
      <c r="C49" s="124"/>
      <c r="D49" s="124"/>
      <c r="E49" s="124"/>
      <c r="F49" s="124"/>
      <c r="G49" s="124"/>
      <c r="H49" s="124"/>
      <c r="I49" s="124"/>
      <c r="J49" s="241"/>
      <c r="K49" s="210"/>
      <c r="L49" s="210"/>
      <c r="M49" s="210"/>
      <c r="N49" s="210"/>
      <c r="O49" s="210"/>
      <c r="P49" s="210"/>
      <c r="Q49" s="210"/>
      <c r="R49" s="210"/>
      <c r="S49" s="210"/>
      <c r="T49" s="210"/>
    </row>
    <row r="50" spans="1:20" x14ac:dyDescent="0.25">
      <c r="A50" s="125"/>
      <c r="B50" s="124"/>
      <c r="C50" s="124"/>
      <c r="D50" s="124"/>
      <c r="E50" s="124"/>
      <c r="F50" s="124"/>
      <c r="G50" s="124"/>
      <c r="H50" s="124"/>
      <c r="I50" s="124"/>
      <c r="J50" s="241"/>
      <c r="K50" s="210"/>
      <c r="L50" s="210"/>
      <c r="M50" s="210"/>
      <c r="N50" s="210"/>
      <c r="O50" s="210"/>
      <c r="P50" s="210"/>
      <c r="Q50" s="210"/>
      <c r="R50" s="210"/>
      <c r="S50" s="210"/>
      <c r="T50" s="210"/>
    </row>
    <row r="51" spans="1:20" x14ac:dyDescent="0.25">
      <c r="A51" s="125"/>
      <c r="B51" s="124"/>
      <c r="C51" s="124"/>
      <c r="D51" s="124"/>
      <c r="E51" s="124"/>
      <c r="F51" s="124"/>
      <c r="G51" s="124"/>
      <c r="H51" s="124"/>
      <c r="I51" s="124"/>
      <c r="J51" s="241"/>
      <c r="K51" s="210"/>
      <c r="L51" s="210"/>
      <c r="M51" s="210"/>
      <c r="N51" s="210"/>
      <c r="O51" s="210"/>
      <c r="P51" s="210"/>
      <c r="Q51" s="210"/>
      <c r="R51" s="210"/>
      <c r="S51" s="210"/>
      <c r="T51" s="210"/>
    </row>
    <row r="52" spans="1:20" x14ac:dyDescent="0.25">
      <c r="A52" s="125"/>
      <c r="B52" s="124"/>
      <c r="C52" s="124"/>
      <c r="D52" s="124"/>
      <c r="E52" s="124"/>
      <c r="F52" s="124"/>
      <c r="G52" s="124"/>
      <c r="H52" s="124"/>
      <c r="I52" s="124"/>
      <c r="J52" s="241"/>
      <c r="K52" s="210"/>
      <c r="L52" s="210"/>
      <c r="M52" s="210"/>
      <c r="N52" s="210"/>
      <c r="O52" s="210"/>
      <c r="P52" s="210"/>
      <c r="Q52" s="210"/>
      <c r="R52" s="210"/>
      <c r="S52" s="210"/>
      <c r="T52" s="210"/>
    </row>
    <row r="53" spans="1:20" x14ac:dyDescent="0.25">
      <c r="A53" s="125"/>
      <c r="B53" s="124"/>
      <c r="C53" s="124"/>
      <c r="D53" s="124"/>
      <c r="E53" s="124"/>
      <c r="F53" s="124"/>
      <c r="G53" s="124"/>
      <c r="H53" s="124"/>
      <c r="I53" s="124"/>
      <c r="J53" s="241"/>
      <c r="K53" s="210"/>
      <c r="L53" s="210"/>
      <c r="M53" s="210"/>
      <c r="N53" s="210"/>
      <c r="O53" s="210"/>
      <c r="P53" s="210"/>
      <c r="Q53" s="210"/>
      <c r="R53" s="210"/>
      <c r="S53" s="210"/>
      <c r="T53" s="210"/>
    </row>
    <row r="54" spans="1:20" ht="15.75" x14ac:dyDescent="0.25">
      <c r="A54" s="236" t="s">
        <v>38</v>
      </c>
      <c r="B54" s="237"/>
      <c r="C54" s="237"/>
      <c r="D54" s="75"/>
      <c r="E54" s="75"/>
      <c r="F54" s="75"/>
      <c r="G54" s="175" t="s">
        <v>22</v>
      </c>
      <c r="H54" s="163"/>
      <c r="I54" s="64"/>
      <c r="J54" s="65"/>
      <c r="K54" s="210"/>
      <c r="L54" s="210"/>
      <c r="M54" s="210"/>
      <c r="N54" s="210"/>
      <c r="O54" s="210"/>
      <c r="P54" s="210"/>
      <c r="Q54" s="210"/>
      <c r="R54" s="210"/>
      <c r="S54" s="210"/>
      <c r="T54" s="210"/>
    </row>
    <row r="55" spans="1:20" x14ac:dyDescent="0.25">
      <c r="A55" s="210"/>
      <c r="B55" s="210"/>
      <c r="C55" s="210"/>
      <c r="D55" s="210"/>
      <c r="E55" s="210"/>
      <c r="F55" s="210"/>
      <c r="G55" s="210"/>
      <c r="H55" s="210"/>
      <c r="I55" s="210"/>
      <c r="J55" s="210"/>
      <c r="K55" s="210"/>
      <c r="L55" s="210"/>
      <c r="M55" s="210"/>
      <c r="N55" s="210"/>
      <c r="O55" s="210"/>
      <c r="P55" s="210"/>
      <c r="Q55" s="210"/>
      <c r="R55" s="210"/>
      <c r="S55" s="210"/>
      <c r="T55" s="210"/>
    </row>
    <row r="56" spans="1:20" x14ac:dyDescent="0.25">
      <c r="A56" s="210"/>
      <c r="B56" s="210"/>
      <c r="C56" s="210"/>
      <c r="D56" s="210"/>
      <c r="E56" s="210"/>
      <c r="F56" s="210"/>
      <c r="G56" s="210"/>
      <c r="H56" s="210"/>
      <c r="I56" s="210"/>
      <c r="J56" s="210"/>
      <c r="K56" s="210"/>
      <c r="L56" s="210"/>
      <c r="M56" s="210"/>
      <c r="N56" s="210"/>
      <c r="O56" s="210"/>
      <c r="P56" s="210"/>
      <c r="Q56" s="210"/>
      <c r="R56" s="210"/>
      <c r="S56" s="210"/>
      <c r="T56" s="210"/>
    </row>
    <row r="57" spans="1:20" x14ac:dyDescent="0.25">
      <c r="A57" s="210"/>
      <c r="B57" s="210"/>
      <c r="C57" s="210"/>
      <c r="D57" s="210"/>
      <c r="E57" s="210"/>
      <c r="F57" s="210"/>
      <c r="G57" s="210"/>
      <c r="H57" s="210"/>
      <c r="I57" s="210"/>
      <c r="J57" s="210"/>
      <c r="K57" s="210"/>
      <c r="L57" s="210"/>
      <c r="M57" s="210"/>
      <c r="N57" s="210"/>
      <c r="O57" s="210"/>
      <c r="P57" s="210"/>
      <c r="Q57" s="210"/>
      <c r="R57" s="210"/>
      <c r="S57" s="210"/>
      <c r="T57" s="210"/>
    </row>
    <row r="58" spans="1:20" x14ac:dyDescent="0.25">
      <c r="A58" s="210"/>
      <c r="B58" s="210"/>
      <c r="C58" s="210"/>
      <c r="D58" s="210"/>
      <c r="E58" s="210"/>
      <c r="F58" s="210"/>
      <c r="G58" s="210"/>
      <c r="H58" s="210"/>
      <c r="I58" s="210"/>
      <c r="J58" s="210"/>
      <c r="K58" s="210"/>
      <c r="L58" s="210"/>
      <c r="M58" s="210"/>
      <c r="N58" s="210"/>
      <c r="O58" s="210"/>
      <c r="P58" s="210"/>
      <c r="Q58" s="210"/>
      <c r="R58" s="210"/>
      <c r="S58" s="210"/>
      <c r="T58" s="210"/>
    </row>
    <row r="59" spans="1:20" x14ac:dyDescent="0.25">
      <c r="A59" s="210"/>
      <c r="B59" s="210"/>
      <c r="C59" s="210"/>
      <c r="D59" s="210"/>
      <c r="E59" s="210"/>
      <c r="F59" s="210"/>
      <c r="G59" s="210"/>
      <c r="H59" s="210"/>
      <c r="I59" s="210"/>
      <c r="J59" s="210"/>
      <c r="K59" s="210"/>
      <c r="L59" s="210"/>
      <c r="M59" s="210"/>
      <c r="N59" s="210"/>
      <c r="O59" s="210"/>
      <c r="P59" s="210"/>
      <c r="Q59" s="210"/>
      <c r="R59" s="210"/>
      <c r="S59" s="210"/>
      <c r="T59" s="210"/>
    </row>
    <row r="60" spans="1:20" x14ac:dyDescent="0.25">
      <c r="A60" s="210"/>
      <c r="B60" s="210"/>
      <c r="C60" s="210"/>
      <c r="D60" s="210"/>
      <c r="E60" s="210"/>
      <c r="F60" s="210"/>
      <c r="G60" s="210"/>
      <c r="H60" s="210"/>
      <c r="I60" s="210"/>
      <c r="J60" s="210"/>
      <c r="K60" s="210"/>
      <c r="L60" s="210"/>
      <c r="M60" s="210"/>
      <c r="N60" s="210"/>
      <c r="O60" s="210"/>
      <c r="P60" s="210"/>
      <c r="Q60" s="210"/>
      <c r="R60" s="210"/>
      <c r="S60" s="210"/>
      <c r="T60" s="210"/>
    </row>
    <row r="61" spans="1:20" x14ac:dyDescent="0.25">
      <c r="A61" s="210"/>
      <c r="B61" s="210"/>
      <c r="C61" s="210"/>
      <c r="D61" s="210"/>
      <c r="E61" s="210"/>
      <c r="F61" s="210"/>
      <c r="G61" s="210"/>
      <c r="H61" s="210"/>
      <c r="I61" s="210"/>
      <c r="J61" s="210"/>
      <c r="K61" s="210"/>
      <c r="L61" s="210"/>
      <c r="M61" s="210"/>
      <c r="N61" s="210"/>
      <c r="O61" s="210"/>
      <c r="P61" s="210"/>
      <c r="Q61" s="210"/>
      <c r="R61" s="210"/>
      <c r="S61" s="210"/>
      <c r="T61" s="210"/>
    </row>
    <row r="62" spans="1:20" ht="13.5" customHeight="1" x14ac:dyDescent="0.25">
      <c r="A62" s="211"/>
      <c r="B62" s="211"/>
      <c r="C62" s="211"/>
      <c r="D62" s="211"/>
      <c r="E62" s="211"/>
      <c r="F62" s="211"/>
      <c r="G62" s="211"/>
      <c r="H62" s="211"/>
      <c r="I62" s="211"/>
      <c r="J62" s="211"/>
      <c r="K62" s="211"/>
      <c r="L62" s="211"/>
      <c r="M62" s="211"/>
      <c r="N62" s="211"/>
      <c r="O62" s="211"/>
      <c r="P62" s="211"/>
      <c r="Q62" s="211"/>
      <c r="R62" s="211"/>
      <c r="S62" s="211"/>
      <c r="T62" s="211"/>
    </row>
    <row r="63" spans="1:20" hidden="1" x14ac:dyDescent="0.25"/>
    <row r="64" spans="1:20"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t="11.25" hidden="1" customHeight="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sheetData>
  <sheetProtection algorithmName="SHA-512" hashValue="mt2DN+jWx/T/i24XtgFDg0wXkzjHs4+fXU3CJqMcUKcAC0nqRlsZhNzoCEMrtJqMOly6jtv04cDe6giC9iehrg==" saltValue="8ysG48JSFnG5tz5qIX/Jdw==" spinCount="100000" sheet="1" objects="1" scenarios="1" formatCells="0"/>
  <mergeCells count="41">
    <mergeCell ref="A54:C54"/>
    <mergeCell ref="A48:B48"/>
    <mergeCell ref="A49:J53"/>
    <mergeCell ref="G54:H54"/>
    <mergeCell ref="G9:H9"/>
    <mergeCell ref="I9:J9"/>
    <mergeCell ref="B10:C10"/>
    <mergeCell ref="H20:I20"/>
    <mergeCell ref="E21:J21"/>
    <mergeCell ref="A13:B13"/>
    <mergeCell ref="C13:D13"/>
    <mergeCell ref="F13:H13"/>
    <mergeCell ref="I13:J13"/>
    <mergeCell ref="A18:B19"/>
    <mergeCell ref="A14:C14"/>
    <mergeCell ref="C21:D21"/>
    <mergeCell ref="A4:J4"/>
    <mergeCell ref="A5:J5"/>
    <mergeCell ref="E7:F7"/>
    <mergeCell ref="I7:J7"/>
    <mergeCell ref="B8:C8"/>
    <mergeCell ref="E8:F8"/>
    <mergeCell ref="I8:J8"/>
    <mergeCell ref="G7:H7"/>
    <mergeCell ref="G8:H8"/>
    <mergeCell ref="E14:J14"/>
    <mergeCell ref="H15:J15"/>
    <mergeCell ref="B15:E15"/>
    <mergeCell ref="F15:G15"/>
    <mergeCell ref="A55:T62"/>
    <mergeCell ref="K1:T54"/>
    <mergeCell ref="E22:J48"/>
    <mergeCell ref="G10:H10"/>
    <mergeCell ref="I10:J10"/>
    <mergeCell ref="G11:H11"/>
    <mergeCell ref="I11:J11"/>
    <mergeCell ref="B20:C20"/>
    <mergeCell ref="E20:F20"/>
    <mergeCell ref="A1:J1"/>
    <mergeCell ref="A2:J2"/>
    <mergeCell ref="A3:J3"/>
  </mergeCells>
  <dataValidations count="13">
    <dataValidation type="list" allowBlank="1" showInputMessage="1" showErrorMessage="1" sqref="A54:C54">
      <formula1>"Интродъюссер извлечён,Интродъюссер оставлен,П/О ушито аппаратом AngioSeal"</formula1>
    </dataValidation>
    <dataValidation showInputMessage="1" showErrorMessage="1" sqref="I7:J7"/>
    <dataValidation type="list" allowBlank="1" showInputMessage="1" showErrorMessage="1" sqref="I10:J10">
      <formula1>"Капралова Е.А.,Соколова М.В.,Бричёва И.В.,Соловьёва Л.И.,Поплавкова Е.А.,Кузнецова С.Ю.,Шатунова А.И.,Вьюгина Л,Смирнова Е.С.,Крюкова Н.С.,Плоскова С.Ю.,Селезнева М.В..,Цветкова А.Е.,Мишина Е.А.,Галамага Н.Е.,Билан Н.А.,Вольхин М.В.,"</formula1>
    </dataValidation>
    <dataValidation type="list" allowBlank="1" showInputMessage="1" showErrorMessage="1" sqref="I11:J11">
      <formula1>"Мелека Е.А.,__________"</formula1>
    </dataValidation>
    <dataValidation type="list" allowBlank="1" showInputMessage="1" showErrorMessage="1" sqref="E13">
      <formula1>"1 ml,2 ml,5 ml,10 ml,15 ml,20ml"</formula1>
    </dataValidation>
    <dataValidation type="list" allowBlank="1" showInputMessage="1" showErrorMessage="1" sqref="D14">
      <formula1>"5 F.,6 F.,7 F.,"</formula1>
    </dataValidation>
    <dataValidation type="list" allowBlank="1" showInputMessage="1" showErrorMessage="1" sqref="I13:J13">
      <formula1>"a. femoralis dex.,a. femoralis sin.,a. axillaris dex., а.femoralis dex. et sin.,a.radialis.,a.ulnaris"</formula1>
    </dataValidation>
    <dataValidation type="list" allowBlank="1" showInputMessage="1" showErrorMessage="1" sqref="C13:D13">
      <formula1>"Sol. Novocaini 0.5%,Sol. Novocaini 0.25%,Sol. lidocaini 1%,Sol. lidocaini 2%,"</formula1>
    </dataValidation>
    <dataValidation type="list" allowBlank="1" showInputMessage="1" showErrorMessage="1" sqref="D20">
      <formula1>"80 ml,50 ml,100 ml,150 ml,200 ml,250 ml,300 ml,350 ml,400 ml,450 ml,500 ml,550 ml,600 ml,650 ml,700 ml,750 ml,800 ml,850 ml,900 ml,950 ml,1000 ml,"</formula1>
    </dataValidation>
    <dataValidation type="list" allowBlank="1" showInputMessage="1" showErrorMessage="1" sqref="B20:C20">
      <formula1>"Ultravist  370,Omnipaque 300,Omnipaque 350,Optiray 350,Визипак 320,Юнигексол 350,Сканлюкс 370,Йогексол 350"</formula1>
    </dataValidation>
    <dataValidation type="list" allowBlank="1" showInputMessage="1" showErrorMessage="1" sqref="B15:E15">
      <formula1>"6 F, 7 F"</formula1>
    </dataValidation>
    <dataValidation type="list" allowBlank="1" showInputMessage="1" showErrorMessage="1" sqref="F15:G15">
      <formula1>"Amplatz 6 F,Amplatz 7 F"</formula1>
    </dataValidation>
    <dataValidation type="list" allowBlank="1" showInputMessage="1" showErrorMessage="1" sqref="H15:J15">
      <formula1>"BackUp 6 F,BackUp 7 F, Aspiration Catheter"</formula1>
    </dataValidation>
  </dataValidations>
  <pageMargins left="0.39370078740157483" right="0.23622047244094491" top="0.11811023622047245" bottom="0" header="0.31496062992125984" footer="0.31496062992125984"/>
  <pageSetup paperSize="9" orientation="portrait" r:id="rId1"/>
  <ignoredErrors>
    <ignoredError sqref="C11 B10:B11 I11" unlocked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2108" r:id="rId4" name="Check Box 60">
              <controlPr defaultSize="0" autoFill="0" autoLine="0" autoPict="0" altText="JL 3.5">
                <anchor moveWithCells="1">
                  <from>
                    <xdr:col>1</xdr:col>
                    <xdr:colOff>152400</xdr:colOff>
                    <xdr:row>15</xdr:row>
                    <xdr:rowOff>19050</xdr:rowOff>
                  </from>
                  <to>
                    <xdr:col>1</xdr:col>
                    <xdr:colOff>676275</xdr:colOff>
                    <xdr:row>16</xdr:row>
                    <xdr:rowOff>19050</xdr:rowOff>
                  </to>
                </anchor>
              </controlPr>
            </control>
          </mc:Choice>
        </mc:AlternateContent>
        <mc:AlternateContent xmlns:mc="http://schemas.openxmlformats.org/markup-compatibility/2006">
          <mc:Choice Requires="x14">
            <control shapeId="2109" r:id="rId5" name="Check Box 61">
              <controlPr defaultSize="0" autoFill="0" autoLine="0" autoPict="0" altText="JR 3.5">
                <anchor moveWithCells="1">
                  <from>
                    <xdr:col>1</xdr:col>
                    <xdr:colOff>142875</xdr:colOff>
                    <xdr:row>15</xdr:row>
                    <xdr:rowOff>209550</xdr:rowOff>
                  </from>
                  <to>
                    <xdr:col>1</xdr:col>
                    <xdr:colOff>685800</xdr:colOff>
                    <xdr:row>17</xdr:row>
                    <xdr:rowOff>0</xdr:rowOff>
                  </to>
                </anchor>
              </controlPr>
            </control>
          </mc:Choice>
        </mc:AlternateContent>
        <mc:AlternateContent xmlns:mc="http://schemas.openxmlformats.org/markup-compatibility/2006">
          <mc:Choice Requires="x14">
            <control shapeId="2110" r:id="rId6" name="Check Box 62">
              <controlPr defaultSize="0" autoFill="0" autoLine="0" autoPict="0">
                <anchor moveWithCells="1">
                  <from>
                    <xdr:col>2</xdr:col>
                    <xdr:colOff>9525</xdr:colOff>
                    <xdr:row>15</xdr:row>
                    <xdr:rowOff>19050</xdr:rowOff>
                  </from>
                  <to>
                    <xdr:col>2</xdr:col>
                    <xdr:colOff>466725</xdr:colOff>
                    <xdr:row>16</xdr:row>
                    <xdr:rowOff>19050</xdr:rowOff>
                  </to>
                </anchor>
              </controlPr>
            </control>
          </mc:Choice>
        </mc:AlternateContent>
        <mc:AlternateContent xmlns:mc="http://schemas.openxmlformats.org/markup-compatibility/2006">
          <mc:Choice Requires="x14">
            <control shapeId="2111" r:id="rId7" name="Check Box 63">
              <controlPr defaultSize="0" autoFill="0" autoLine="0" autoPict="0">
                <anchor moveWithCells="1">
                  <from>
                    <xdr:col>2</xdr:col>
                    <xdr:colOff>9525</xdr:colOff>
                    <xdr:row>15</xdr:row>
                    <xdr:rowOff>209550</xdr:rowOff>
                  </from>
                  <to>
                    <xdr:col>2</xdr:col>
                    <xdr:colOff>457200</xdr:colOff>
                    <xdr:row>17</xdr:row>
                    <xdr:rowOff>0</xdr:rowOff>
                  </to>
                </anchor>
              </controlPr>
            </control>
          </mc:Choice>
        </mc:AlternateContent>
        <mc:AlternateContent xmlns:mc="http://schemas.openxmlformats.org/markup-compatibility/2006">
          <mc:Choice Requires="x14">
            <control shapeId="2112" r:id="rId8" name="Check Box 64">
              <controlPr defaultSize="0" autoFill="0" autoLine="0" autoPict="0">
                <anchor moveWithCells="1">
                  <from>
                    <xdr:col>3</xdr:col>
                    <xdr:colOff>76200</xdr:colOff>
                    <xdr:row>15</xdr:row>
                    <xdr:rowOff>9525</xdr:rowOff>
                  </from>
                  <to>
                    <xdr:col>3</xdr:col>
                    <xdr:colOff>476250</xdr:colOff>
                    <xdr:row>16</xdr:row>
                    <xdr:rowOff>9525</xdr:rowOff>
                  </to>
                </anchor>
              </controlPr>
            </control>
          </mc:Choice>
        </mc:AlternateContent>
        <mc:AlternateContent xmlns:mc="http://schemas.openxmlformats.org/markup-compatibility/2006">
          <mc:Choice Requires="x14">
            <control shapeId="2113" r:id="rId9" name="Check Box 65">
              <controlPr defaultSize="0" autoFill="0" autoLine="0" autoPict="0">
                <anchor moveWithCells="1">
                  <from>
                    <xdr:col>3</xdr:col>
                    <xdr:colOff>76200</xdr:colOff>
                    <xdr:row>16</xdr:row>
                    <xdr:rowOff>0</xdr:rowOff>
                  </from>
                  <to>
                    <xdr:col>3</xdr:col>
                    <xdr:colOff>514350</xdr:colOff>
                    <xdr:row>17</xdr:row>
                    <xdr:rowOff>9525</xdr:rowOff>
                  </to>
                </anchor>
              </controlPr>
            </control>
          </mc:Choice>
        </mc:AlternateContent>
        <mc:AlternateContent xmlns:mc="http://schemas.openxmlformats.org/markup-compatibility/2006">
          <mc:Choice Requires="x14">
            <control shapeId="2114" r:id="rId10" name="Check Box 66">
              <controlPr defaultSize="0" autoFill="0" autoLine="0" autoPict="0">
                <anchor moveWithCells="1">
                  <from>
                    <xdr:col>4</xdr:col>
                    <xdr:colOff>38100</xdr:colOff>
                    <xdr:row>15</xdr:row>
                    <xdr:rowOff>9525</xdr:rowOff>
                  </from>
                  <to>
                    <xdr:col>4</xdr:col>
                    <xdr:colOff>619125</xdr:colOff>
                    <xdr:row>15</xdr:row>
                    <xdr:rowOff>200025</xdr:rowOff>
                  </to>
                </anchor>
              </controlPr>
            </control>
          </mc:Choice>
        </mc:AlternateContent>
        <mc:AlternateContent xmlns:mc="http://schemas.openxmlformats.org/markup-compatibility/2006">
          <mc:Choice Requires="x14">
            <control shapeId="2116" r:id="rId11" name="Check Box 68">
              <controlPr defaultSize="0" autoFill="0" autoLine="0" autoPict="0">
                <anchor moveWithCells="1">
                  <from>
                    <xdr:col>7</xdr:col>
                    <xdr:colOff>0</xdr:colOff>
                    <xdr:row>15</xdr:row>
                    <xdr:rowOff>9525</xdr:rowOff>
                  </from>
                  <to>
                    <xdr:col>8</xdr:col>
                    <xdr:colOff>247650</xdr:colOff>
                    <xdr:row>16</xdr:row>
                    <xdr:rowOff>38100</xdr:rowOff>
                  </to>
                </anchor>
              </controlPr>
            </control>
          </mc:Choice>
        </mc:AlternateContent>
        <mc:AlternateContent xmlns:mc="http://schemas.openxmlformats.org/markup-compatibility/2006">
          <mc:Choice Requires="x14">
            <control shapeId="2117" r:id="rId12" name="Check Box 69">
              <controlPr defaultSize="0" autoFill="0" autoLine="0" autoPict="0">
                <anchor moveWithCells="1">
                  <from>
                    <xdr:col>5</xdr:col>
                    <xdr:colOff>66675</xdr:colOff>
                    <xdr:row>15</xdr:row>
                    <xdr:rowOff>9525</xdr:rowOff>
                  </from>
                  <to>
                    <xdr:col>5</xdr:col>
                    <xdr:colOff>504825</xdr:colOff>
                    <xdr:row>16</xdr:row>
                    <xdr:rowOff>9525</xdr:rowOff>
                  </to>
                </anchor>
              </controlPr>
            </control>
          </mc:Choice>
        </mc:AlternateContent>
        <mc:AlternateContent xmlns:mc="http://schemas.openxmlformats.org/markup-compatibility/2006">
          <mc:Choice Requires="x14">
            <control shapeId="2118" r:id="rId13" name="Check Box 70">
              <controlPr defaultSize="0" autoFill="0" autoLine="0" autoPict="0">
                <anchor moveWithCells="1">
                  <from>
                    <xdr:col>6</xdr:col>
                    <xdr:colOff>85725</xdr:colOff>
                    <xdr:row>15</xdr:row>
                    <xdr:rowOff>9525</xdr:rowOff>
                  </from>
                  <to>
                    <xdr:col>6</xdr:col>
                    <xdr:colOff>523875</xdr:colOff>
                    <xdr:row>16</xdr:row>
                    <xdr:rowOff>9525</xdr:rowOff>
                  </to>
                </anchor>
              </controlPr>
            </control>
          </mc:Choice>
        </mc:AlternateContent>
        <mc:AlternateContent xmlns:mc="http://schemas.openxmlformats.org/markup-compatibility/2006">
          <mc:Choice Requires="x14">
            <control shapeId="2119" r:id="rId14" name="Check Box 71">
              <controlPr defaultSize="0" autoFill="0" autoLine="0" autoPict="0">
                <anchor moveWithCells="1">
                  <from>
                    <xdr:col>5</xdr:col>
                    <xdr:colOff>66675</xdr:colOff>
                    <xdr:row>16</xdr:row>
                    <xdr:rowOff>0</xdr:rowOff>
                  </from>
                  <to>
                    <xdr:col>6</xdr:col>
                    <xdr:colOff>57150</xdr:colOff>
                    <xdr:row>17</xdr:row>
                    <xdr:rowOff>0</xdr:rowOff>
                  </to>
                </anchor>
              </controlPr>
            </control>
          </mc:Choice>
        </mc:AlternateContent>
        <mc:AlternateContent xmlns:mc="http://schemas.openxmlformats.org/markup-compatibility/2006">
          <mc:Choice Requires="x14">
            <control shapeId="2120" r:id="rId15" name="Check Box 72">
              <controlPr defaultSize="0" autoFill="0" autoLine="0" autoPict="0">
                <anchor moveWithCells="1">
                  <from>
                    <xdr:col>6</xdr:col>
                    <xdr:colOff>85725</xdr:colOff>
                    <xdr:row>16</xdr:row>
                    <xdr:rowOff>0</xdr:rowOff>
                  </from>
                  <to>
                    <xdr:col>6</xdr:col>
                    <xdr:colOff>523875</xdr:colOff>
                    <xdr:row>17</xdr:row>
                    <xdr:rowOff>9525</xdr:rowOff>
                  </to>
                </anchor>
              </controlPr>
            </control>
          </mc:Choice>
        </mc:AlternateContent>
        <mc:AlternateContent xmlns:mc="http://schemas.openxmlformats.org/markup-compatibility/2006">
          <mc:Choice Requires="x14">
            <control shapeId="2121" r:id="rId16" name="Check Box 73">
              <controlPr defaultSize="0" autoFill="0" autoLine="0" autoPict="0">
                <anchor moveWithCells="1">
                  <from>
                    <xdr:col>1</xdr:col>
                    <xdr:colOff>819150</xdr:colOff>
                    <xdr:row>17</xdr:row>
                    <xdr:rowOff>9525</xdr:rowOff>
                  </from>
                  <to>
                    <xdr:col>4</xdr:col>
                    <xdr:colOff>19050</xdr:colOff>
                    <xdr:row>19</xdr:row>
                    <xdr:rowOff>9525</xdr:rowOff>
                  </to>
                </anchor>
              </controlPr>
            </control>
          </mc:Choice>
        </mc:AlternateContent>
        <mc:AlternateContent xmlns:mc="http://schemas.openxmlformats.org/markup-compatibility/2006">
          <mc:Choice Requires="x14">
            <control shapeId="2122" r:id="rId17" name="Check Box 74">
              <controlPr defaultSize="0" autoFill="0" autoLine="0" autoPict="0">
                <anchor moveWithCells="1">
                  <from>
                    <xdr:col>3</xdr:col>
                    <xdr:colOff>590550</xdr:colOff>
                    <xdr:row>17</xdr:row>
                    <xdr:rowOff>0</xdr:rowOff>
                  </from>
                  <to>
                    <xdr:col>5</xdr:col>
                    <xdr:colOff>295275</xdr:colOff>
                    <xdr:row>18</xdr:row>
                    <xdr:rowOff>180975</xdr:rowOff>
                  </to>
                </anchor>
              </controlPr>
            </control>
          </mc:Choice>
        </mc:AlternateContent>
        <mc:AlternateContent xmlns:mc="http://schemas.openxmlformats.org/markup-compatibility/2006">
          <mc:Choice Requires="x14">
            <control shapeId="2123" r:id="rId18" name="Check Box 75">
              <controlPr defaultSize="0" autoFill="0" autoLine="0" autoPict="0">
                <anchor moveWithCells="1">
                  <from>
                    <xdr:col>5</xdr:col>
                    <xdr:colOff>390525</xdr:colOff>
                    <xdr:row>17</xdr:row>
                    <xdr:rowOff>0</xdr:rowOff>
                  </from>
                  <to>
                    <xdr:col>6</xdr:col>
                    <xdr:colOff>323850</xdr:colOff>
                    <xdr:row>18</xdr:row>
                    <xdr:rowOff>180975</xdr:rowOff>
                  </to>
                </anchor>
              </controlPr>
            </control>
          </mc:Choice>
        </mc:AlternateContent>
        <mc:AlternateContent xmlns:mc="http://schemas.openxmlformats.org/markup-compatibility/2006">
          <mc:Choice Requires="x14">
            <control shapeId="2124" r:id="rId19" name="Check Box 76">
              <controlPr defaultSize="0" autoFill="0" autoLine="0" autoPict="0">
                <anchor moveWithCells="1">
                  <from>
                    <xdr:col>6</xdr:col>
                    <xdr:colOff>638175</xdr:colOff>
                    <xdr:row>17</xdr:row>
                    <xdr:rowOff>0</xdr:rowOff>
                  </from>
                  <to>
                    <xdr:col>7</xdr:col>
                    <xdr:colOff>676275</xdr:colOff>
                    <xdr:row>18</xdr:row>
                    <xdr:rowOff>28575</xdr:rowOff>
                  </to>
                </anchor>
              </controlPr>
            </control>
          </mc:Choice>
        </mc:AlternateContent>
        <mc:AlternateContent xmlns:mc="http://schemas.openxmlformats.org/markup-compatibility/2006">
          <mc:Choice Requires="x14">
            <control shapeId="2125" r:id="rId20" name="Check Box 77">
              <controlPr defaultSize="0" autoFill="0" autoLine="0" autoPict="0">
                <anchor moveWithCells="1">
                  <from>
                    <xdr:col>6</xdr:col>
                    <xdr:colOff>638175</xdr:colOff>
                    <xdr:row>17</xdr:row>
                    <xdr:rowOff>161925</xdr:rowOff>
                  </from>
                  <to>
                    <xdr:col>7</xdr:col>
                    <xdr:colOff>514350</xdr:colOff>
                    <xdr:row>19</xdr:row>
                    <xdr:rowOff>0</xdr:rowOff>
                  </to>
                </anchor>
              </controlPr>
            </control>
          </mc:Choice>
        </mc:AlternateContent>
        <mc:AlternateContent xmlns:mc="http://schemas.openxmlformats.org/markup-compatibility/2006">
          <mc:Choice Requires="x14">
            <control shapeId="2129" r:id="rId21" name="Check Box 81">
              <controlPr defaultSize="0" autoFill="0" autoLine="0" autoPict="0">
                <anchor moveWithCells="1">
                  <from>
                    <xdr:col>6</xdr:col>
                    <xdr:colOff>647700</xdr:colOff>
                    <xdr:row>16</xdr:row>
                    <xdr:rowOff>9525</xdr:rowOff>
                  </from>
                  <to>
                    <xdr:col>8</xdr:col>
                    <xdr:colOff>123825</xdr:colOff>
                    <xdr:row>17</xdr:row>
                    <xdr:rowOff>47625</xdr:rowOff>
                  </to>
                </anchor>
              </controlPr>
            </control>
          </mc:Choice>
        </mc:AlternateContent>
        <mc:AlternateContent xmlns:mc="http://schemas.openxmlformats.org/markup-compatibility/2006">
          <mc:Choice Requires="x14">
            <control shapeId="2130" r:id="rId22" name="Check Box 82">
              <controlPr defaultSize="0" autoFill="0" autoLine="0" autoPict="0">
                <anchor moveWithCells="1">
                  <from>
                    <xdr:col>9</xdr:col>
                    <xdr:colOff>76200</xdr:colOff>
                    <xdr:row>15</xdr:row>
                    <xdr:rowOff>9525</xdr:rowOff>
                  </from>
                  <to>
                    <xdr:col>9</xdr:col>
                    <xdr:colOff>990600</xdr:colOff>
                    <xdr:row>16</xdr:row>
                    <xdr:rowOff>38100</xdr:rowOff>
                  </to>
                </anchor>
              </controlPr>
            </control>
          </mc:Choice>
        </mc:AlternateContent>
      </controls>
    </mc:Choice>
  </mc:AlternateContent>
  <extLst>
    <ext xmlns:x14="http://schemas.microsoft.com/office/spreadsheetml/2009/9/main" uri="{CCE6A557-97BC-4b89-ADB6-D9C93CAAB3DF}">
      <x14:dataValidations xmlns:xm="http://schemas.microsoft.com/office/excel/2006/main" count="3">
        <x14:dataValidation type="list" allowBlank="1" showInputMessage="1" showErrorMessage="1">
          <x14:formula1>
            <xm:f>Данные!$B$4:$B$15</xm:f>
          </x14:formula1>
          <xm:sqref>G7:H7</xm:sqref>
        </x14:dataValidation>
        <x14:dataValidation type="list" allowBlank="1" showInputMessage="1" showErrorMessage="1">
          <x14:formula1>
            <xm:f>Данные!$C$4:$C$20</xm:f>
          </x14:formula1>
          <xm:sqref>G8:H8</xm:sqref>
        </x14:dataValidation>
        <x14:dataValidation type="list" allowBlank="1" showInputMessage="1" showErrorMessage="1">
          <x14:formula1>
            <xm:f>КАГ!I9:J9</xm:f>
          </x14:formula1>
          <xm:sqref>I9:J9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499984740745262"/>
  </sheetPr>
  <dimension ref="A1:D23"/>
  <sheetViews>
    <sheetView showWhiteSpace="0" view="pageLayout" zoomScaleNormal="100" workbookViewId="0">
      <selection activeCell="H11" sqref="H11"/>
    </sheetView>
  </sheetViews>
  <sheetFormatPr defaultRowHeight="15" x14ac:dyDescent="0.25"/>
  <cols>
    <col min="1" max="1" width="5.5703125" bestFit="1" customWidth="1"/>
    <col min="2" max="2" width="16.42578125" bestFit="1" customWidth="1"/>
    <col min="3" max="3" width="20" bestFit="1" customWidth="1"/>
    <col min="4" max="4" width="15.5703125" bestFit="1" customWidth="1"/>
  </cols>
  <sheetData>
    <row r="1" spans="1:4" ht="26.25" x14ac:dyDescent="0.4">
      <c r="B1" s="255" t="s">
        <v>88</v>
      </c>
      <c r="C1" s="255"/>
      <c r="D1" s="255"/>
    </row>
    <row r="3" spans="1:4" x14ac:dyDescent="0.25">
      <c r="A3" s="94" t="s">
        <v>87</v>
      </c>
      <c r="B3" s="93" t="s">
        <v>62</v>
      </c>
      <c r="C3" s="93" t="s">
        <v>63</v>
      </c>
      <c r="D3" s="93" t="s">
        <v>65</v>
      </c>
    </row>
    <row r="4" spans="1:4" x14ac:dyDescent="0.25">
      <c r="A4" s="89">
        <v>1</v>
      </c>
      <c r="B4" t="s">
        <v>55</v>
      </c>
      <c r="C4" t="s">
        <v>64</v>
      </c>
      <c r="D4" t="s">
        <v>78</v>
      </c>
    </row>
    <row r="5" spans="1:4" x14ac:dyDescent="0.25">
      <c r="A5" s="89">
        <v>2</v>
      </c>
      <c r="B5" t="s">
        <v>59</v>
      </c>
      <c r="C5" t="s">
        <v>66</v>
      </c>
      <c r="D5" t="s">
        <v>83</v>
      </c>
    </row>
    <row r="6" spans="1:4" x14ac:dyDescent="0.25">
      <c r="A6" s="89">
        <v>3</v>
      </c>
      <c r="B6" t="s">
        <v>61</v>
      </c>
      <c r="C6" t="s">
        <v>67</v>
      </c>
      <c r="D6" t="s">
        <v>79</v>
      </c>
    </row>
    <row r="7" spans="1:4" x14ac:dyDescent="0.25">
      <c r="A7" s="89">
        <v>4</v>
      </c>
      <c r="B7" t="s">
        <v>56</v>
      </c>
      <c r="C7" t="s">
        <v>68</v>
      </c>
      <c r="D7" t="s">
        <v>80</v>
      </c>
    </row>
    <row r="8" spans="1:4" x14ac:dyDescent="0.25">
      <c r="A8" s="89">
        <v>5</v>
      </c>
      <c r="B8" t="s">
        <v>54</v>
      </c>
      <c r="C8" t="s">
        <v>69</v>
      </c>
      <c r="D8" t="s">
        <v>81</v>
      </c>
    </row>
    <row r="9" spans="1:4" x14ac:dyDescent="0.25">
      <c r="A9" s="89">
        <v>6</v>
      </c>
      <c r="B9" t="s">
        <v>60</v>
      </c>
      <c r="C9" t="s">
        <v>71</v>
      </c>
      <c r="D9" t="s">
        <v>84</v>
      </c>
    </row>
    <row r="10" spans="1:4" x14ac:dyDescent="0.25">
      <c r="A10" s="89">
        <v>7</v>
      </c>
      <c r="B10" t="s">
        <v>58</v>
      </c>
      <c r="C10" t="s">
        <v>70</v>
      </c>
      <c r="D10" t="s">
        <v>85</v>
      </c>
    </row>
    <row r="11" spans="1:4" x14ac:dyDescent="0.25">
      <c r="A11" s="89">
        <v>8</v>
      </c>
      <c r="B11" t="s">
        <v>57</v>
      </c>
      <c r="C11" t="s">
        <v>53</v>
      </c>
      <c r="D11" t="s">
        <v>86</v>
      </c>
    </row>
    <row r="12" spans="1:4" x14ac:dyDescent="0.25">
      <c r="A12" s="89">
        <v>9</v>
      </c>
      <c r="B12" t="s">
        <v>52</v>
      </c>
      <c r="C12" t="s">
        <v>72</v>
      </c>
      <c r="D12" t="s">
        <v>82</v>
      </c>
    </row>
    <row r="13" spans="1:4" x14ac:dyDescent="0.25">
      <c r="A13" s="89">
        <v>10</v>
      </c>
      <c r="C13" t="s">
        <v>73</v>
      </c>
    </row>
    <row r="14" spans="1:4" x14ac:dyDescent="0.25">
      <c r="A14" s="89">
        <v>11</v>
      </c>
      <c r="C14" t="s">
        <v>74</v>
      </c>
    </row>
    <row r="15" spans="1:4" x14ac:dyDescent="0.25">
      <c r="A15" s="89">
        <v>12</v>
      </c>
      <c r="C15" t="s">
        <v>75</v>
      </c>
    </row>
    <row r="16" spans="1:4" x14ac:dyDescent="0.25">
      <c r="A16" s="89">
        <v>13</v>
      </c>
      <c r="C16" t="s">
        <v>76</v>
      </c>
    </row>
    <row r="17" spans="1:4" x14ac:dyDescent="0.25">
      <c r="A17" s="89">
        <v>14</v>
      </c>
      <c r="C17" t="s">
        <v>77</v>
      </c>
    </row>
    <row r="18" spans="1:4" x14ac:dyDescent="0.25">
      <c r="A18" s="89"/>
      <c r="B18" s="90"/>
      <c r="C18" s="90"/>
      <c r="D18" s="90"/>
    </row>
    <row r="19" spans="1:4" x14ac:dyDescent="0.25">
      <c r="A19" s="89"/>
      <c r="B19" s="90"/>
    </row>
    <row r="20" spans="1:4" x14ac:dyDescent="0.25">
      <c r="A20" s="89"/>
    </row>
    <row r="21" spans="1:4" x14ac:dyDescent="0.25">
      <c r="B21" s="90">
        <f>SUBTOTAL(103,Таблица1[Врачи])</f>
        <v>9</v>
      </c>
      <c r="C21" s="90">
        <f>SUBTOTAL(103,Таблица1[Мед.Cёстры])</f>
        <v>14</v>
      </c>
      <c r="D21" s="90">
        <f>SUBTOTAL(103,Таблица1[[Санитарки ]])</f>
        <v>9</v>
      </c>
    </row>
    <row r="23" spans="1:4" x14ac:dyDescent="0.25">
      <c r="C23" s="92" t="s">
        <v>89</v>
      </c>
      <c r="D23" s="91">
        <f>SUM(Таблица1[[#Totals],[Врачи]:[Санитарки ]])</f>
        <v>32</v>
      </c>
    </row>
  </sheetData>
  <sheetProtection algorithmName="SHA-512" hashValue="SxZSL2lO5jTXP9MdhiUBTMof3u02KeTxpeTzPJ7u/55ZS+IBJkuc98nOe7UPlJcP0wL5goctG7FZHQTe7D7MbQ==" saltValue="OwYk9UfgAmuNpdjkDyZRtA==" spinCount="100000" sheet="1" objects="1" scenarios="1" formatCells="0" autoFilter="0"/>
  <mergeCells count="1">
    <mergeCell ref="B1:D1"/>
  </mergeCells>
  <pageMargins left="0.7" right="0.7" top="0.75" bottom="0.75" header="0.3" footer="0.3"/>
  <pageSetup paperSize="9"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4"/>
  <sheetViews>
    <sheetView showWhiteSpace="0" view="pageLayout" zoomScaleNormal="100" workbookViewId="0">
      <selection activeCell="A11" sqref="A11"/>
    </sheetView>
  </sheetViews>
  <sheetFormatPr defaultRowHeight="15" x14ac:dyDescent="0.25"/>
  <cols>
    <col min="1" max="1" width="14.140625" bestFit="1" customWidth="1"/>
    <col min="3" max="3" width="27.85546875" bestFit="1" customWidth="1"/>
    <col min="4" max="4" width="11.42578125" bestFit="1" customWidth="1"/>
  </cols>
  <sheetData>
    <row r="1" spans="1:9" x14ac:dyDescent="0.25">
      <c r="A1" t="s">
        <v>92</v>
      </c>
      <c r="B1" t="s">
        <v>93</v>
      </c>
    </row>
    <row r="2" spans="1:9" x14ac:dyDescent="0.25">
      <c r="A2" t="s">
        <v>94</v>
      </c>
      <c r="B2" t="s">
        <v>95</v>
      </c>
    </row>
    <row r="3" spans="1:9" x14ac:dyDescent="0.25">
      <c r="A3" t="s">
        <v>96</v>
      </c>
      <c r="B3" t="s">
        <v>97</v>
      </c>
    </row>
    <row r="4" spans="1:9" x14ac:dyDescent="0.25">
      <c r="A4" t="s">
        <v>98</v>
      </c>
      <c r="B4" t="s">
        <v>99</v>
      </c>
    </row>
    <row r="5" spans="1:9" x14ac:dyDescent="0.25">
      <c r="A5" t="s">
        <v>100</v>
      </c>
      <c r="B5" t="s">
        <v>101</v>
      </c>
    </row>
    <row r="7" spans="1:9" ht="15.75" thickBot="1" x14ac:dyDescent="0.3"/>
    <row r="8" spans="1:9" ht="60" x14ac:dyDescent="0.25">
      <c r="A8" s="95" t="s">
        <v>102</v>
      </c>
      <c r="B8" s="96" t="s">
        <v>103</v>
      </c>
      <c r="C8" s="96" t="s">
        <v>104</v>
      </c>
      <c r="D8" s="97" t="s">
        <v>105</v>
      </c>
      <c r="E8" s="95" t="s">
        <v>106</v>
      </c>
      <c r="F8" s="96" t="s">
        <v>107</v>
      </c>
      <c r="G8" s="96" t="s">
        <v>108</v>
      </c>
      <c r="H8" s="95" t="s">
        <v>109</v>
      </c>
      <c r="I8" s="98" t="s">
        <v>110</v>
      </c>
    </row>
    <row r="9" spans="1:9" ht="111.6" customHeight="1" x14ac:dyDescent="0.25">
      <c r="A9" s="99">
        <v>38</v>
      </c>
      <c r="B9" s="100">
        <v>183</v>
      </c>
      <c r="C9" s="101" t="s">
        <v>111</v>
      </c>
      <c r="D9" s="102">
        <v>217100</v>
      </c>
      <c r="E9" s="99">
        <v>45</v>
      </c>
      <c r="F9" s="100" t="s">
        <v>112</v>
      </c>
      <c r="G9" s="100" t="s">
        <v>113</v>
      </c>
      <c r="H9" s="99">
        <v>21166</v>
      </c>
      <c r="I9" s="103" t="s">
        <v>114</v>
      </c>
    </row>
    <row r="10" spans="1:9" ht="111.6" customHeight="1" x14ac:dyDescent="0.25">
      <c r="A10" s="99">
        <v>41</v>
      </c>
      <c r="B10" s="100">
        <v>183</v>
      </c>
      <c r="C10" s="101" t="s">
        <v>111</v>
      </c>
      <c r="D10" s="102">
        <v>187359</v>
      </c>
      <c r="E10" s="99">
        <v>45</v>
      </c>
      <c r="F10" s="100" t="s">
        <v>112</v>
      </c>
      <c r="G10" s="100" t="s">
        <v>115</v>
      </c>
      <c r="H10" s="99">
        <v>21167</v>
      </c>
      <c r="I10" s="103" t="s">
        <v>116</v>
      </c>
    </row>
    <row r="11" spans="1:9" ht="111.6" customHeight="1" x14ac:dyDescent="0.25">
      <c r="A11" s="99">
        <v>37</v>
      </c>
      <c r="B11" s="100">
        <v>183</v>
      </c>
      <c r="C11" s="101" t="s">
        <v>111</v>
      </c>
      <c r="D11" s="102">
        <v>190322</v>
      </c>
      <c r="E11" s="99">
        <v>46</v>
      </c>
      <c r="F11" s="100" t="s">
        <v>117</v>
      </c>
      <c r="G11" s="100" t="s">
        <v>113</v>
      </c>
      <c r="H11" s="99">
        <v>21166</v>
      </c>
      <c r="I11" s="103" t="s">
        <v>114</v>
      </c>
    </row>
    <row r="12" spans="1:9" ht="111.6" customHeight="1" x14ac:dyDescent="0.25">
      <c r="A12" s="99">
        <v>40</v>
      </c>
      <c r="B12" s="100">
        <v>183</v>
      </c>
      <c r="C12" s="101" t="s">
        <v>111</v>
      </c>
      <c r="D12" s="102">
        <v>148617</v>
      </c>
      <c r="E12" s="99">
        <v>46</v>
      </c>
      <c r="F12" s="100" t="s">
        <v>117</v>
      </c>
      <c r="G12" s="100" t="s">
        <v>115</v>
      </c>
      <c r="H12" s="99">
        <v>21167</v>
      </c>
      <c r="I12" s="104" t="s">
        <v>116</v>
      </c>
    </row>
    <row r="13" spans="1:9" ht="111.6" customHeight="1" x14ac:dyDescent="0.25">
      <c r="A13" s="99">
        <v>36</v>
      </c>
      <c r="B13" s="100">
        <v>183</v>
      </c>
      <c r="C13" s="101" t="s">
        <v>111</v>
      </c>
      <c r="D13" s="102">
        <v>163507</v>
      </c>
      <c r="E13" s="99">
        <v>47</v>
      </c>
      <c r="F13" s="101" t="s">
        <v>118</v>
      </c>
      <c r="G13" s="101" t="s">
        <v>113</v>
      </c>
      <c r="H13" s="99">
        <v>21166</v>
      </c>
      <c r="I13" s="104" t="s">
        <v>114</v>
      </c>
    </row>
    <row r="14" spans="1:9" ht="111.6" customHeight="1" x14ac:dyDescent="0.25">
      <c r="A14" s="99">
        <v>39</v>
      </c>
      <c r="B14" s="100">
        <v>183</v>
      </c>
      <c r="C14" s="101" t="s">
        <v>111</v>
      </c>
      <c r="D14" s="102">
        <v>121748</v>
      </c>
      <c r="E14" s="99">
        <v>47</v>
      </c>
      <c r="F14" s="101" t="s">
        <v>118</v>
      </c>
      <c r="G14" s="101" t="s">
        <v>115</v>
      </c>
      <c r="H14" s="99">
        <v>21167</v>
      </c>
      <c r="I14" s="104" t="s">
        <v>116</v>
      </c>
    </row>
  </sheetData>
  <conditionalFormatting sqref="E9:E14">
    <cfRule type="duplicateValues" dxfId="1" priority="2"/>
  </conditionalFormatting>
  <conditionalFormatting sqref="E8">
    <cfRule type="duplicateValues" dxfId="0" priority="1"/>
  </conditionalFormatting>
  <pageMargins left="0.7" right="0.7" top="0.75" bottom="0.75" header="0.3" footer="0.3"/>
  <pageSetup paperSize="9"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4</vt:i4>
      </vt:variant>
      <vt:variant>
        <vt:lpstr>Именованные диапазоны</vt:lpstr>
      </vt:variant>
      <vt:variant>
        <vt:i4>4</vt:i4>
      </vt:variant>
    </vt:vector>
  </HeadingPairs>
  <TitlesOfParts>
    <vt:vector size="8" baseType="lpstr">
      <vt:lpstr>КАГ</vt:lpstr>
      <vt:lpstr>ЧКВ</vt:lpstr>
      <vt:lpstr>Данные</vt:lpstr>
      <vt:lpstr>Код</vt:lpstr>
      <vt:lpstr>Дата</vt:lpstr>
      <vt:lpstr>КАГ!Область_печати</vt:lpstr>
      <vt:lpstr>ЧКВ!Область_печати</vt:lpstr>
      <vt:lpstr>ОТДЕЛЕНИЕ</vt:lpstr>
    </vt:vector>
  </TitlesOfParts>
  <Manager>Белокопытов О.П.</Manager>
  <Company>ГУЗ ЯО ОБЛОСТНАЯ КЛИНИЧЕСКАЯ БОЛЬНИЦА</Company>
  <LinksUpToDate>false</LinksUpToDate>
  <SharedDoc>false</SharedDoc>
  <HyperlinkBase>www.nnm-club.ru</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Шаблон протокола диагностика</dc:title>
  <dc:subject>Шаблоны</dc:subject>
  <dc:creator>Андрей Щербаков</dc:creator>
  <dc:description>Документ защищен авторским правом</dc:description>
  <cp:lastModifiedBy>Ангиограф Экстренный</cp:lastModifiedBy>
  <cp:lastPrinted>2021-09-07T21:47:28Z</cp:lastPrinted>
  <dcterms:created xsi:type="dcterms:W3CDTF">2006-09-16T00:00:00Z</dcterms:created>
  <dcterms:modified xsi:type="dcterms:W3CDTF">2021-11-19T22:19:48Z</dcterms:modified>
  <cp:category>Рентгенэндоваскулярные хирурги</cp:category>
</cp:coreProperties>
</file>