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2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<sst xmlns="http://schemas.openxmlformats.org/spreadsheetml/2006/main" count="205" uniqueCount="157">
  <si>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</si>
  <si>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</si>
  <si>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</si>
  <si>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</si>
  <si>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</si>
  <si>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</si>
  <si>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</si>
  <si>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</si>
  <si>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</si>
  <si>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</si>
  <si>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</si>
  <si>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</si>
  <si>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</si>
  <si>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</si>
  <si>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</si>
  <si>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</si>
  <si>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</si>
  <si>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</si>
  <si>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</si>
  <si>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</si>
  <si>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</si>
  <si>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</si>
  <si>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</si>
  <si>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</si>
  <si>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</si>
  <si>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</si>
  <si>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</si>
  <si>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</si>
  <si>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</si>
  <si>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</si>
  <si>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</si>
  <si>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</si>
  <si>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</si>
  <si>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</si>
  <si>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</si>
  <si>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</si>
  <si>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</si>
  <si>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</si>
  <si>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</si>
  <si>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</si>
  <si>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</si>
  <si>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</si>
  <si>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</si>
  <si>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</si>
  <si>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</si>
  <si>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</si>
  <si>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</si>
  <si>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</si>
  <si>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</si>
  <si>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</si>
  <si>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</si>
  <si>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</si>
  <si>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</si>
  <si>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</si>
  <si>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</si>
  <si>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</si>
  <si>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</si>
  <si>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</si>
  <si>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</si>
  <si>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</si>
  <si>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</si>
  <si>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</si>
  <si>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</si>
  <si>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</si>
  <si>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</si>
  <si>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</si>
  <si>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</si>
  <si>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</si>
  <si>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</si>
  <si>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</si>
  <si>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</si>
  <si>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</si>
  <si>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</si>
  <si>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</si>
  <si>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</si>
  <si>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</si>
  <si>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</si>
  <si>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</si>
  <si>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</si>
  <si>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</si>
  <si>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</si>
  <si>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</si>
  <si>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</si>
  <si>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</si>
  <si>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</si>
  <si>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</si>
  <si>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</si>
  <si>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</si>
  <si>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</si>
  <si>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</si>
  <si>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</si>
  <si>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</si>
  <si>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</si>
  <si>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</si>
  <si>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</si>
  <si>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</si>
  <si>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</si>
  <si>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</si>
  <si>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</si>
  <si>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</si>
  <si>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</si>
  <si>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</si>
  <si>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</si>
  <si>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</si>
  <si>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</si>
  <si>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</si>
  <si>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</si>
  <si>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</si>
  <si>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</si>
  <si>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</si>
  <si>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</si>
  <si>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</si>
  <si>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</si>
  <si>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</si>
  <si>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</si>
  <si>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</si>
  <si>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</si>
  <si>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</si>
  <si>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</si>
  <si>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</si>
  <si>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</si>
  <si>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</si>
  <si>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</si>
  <si>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</si>
  <si>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</si>
  <si>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</si>
  <si>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</si>
  <si>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</si>
  <si>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</si>
  <si>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</si>
  <si>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</si>
  <si>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</si>
  <si>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</si>
  <si>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</si>
  <si>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</si>
  <si>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</si>
  <si>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EBU 4.0</t>
  </si>
  <si>
    <t>25:12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</si>
  <si>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</si>
  <si>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</si>
  <si>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окончание: 09:10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</si>
  <si>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ProVia6 (2шт) 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ПНА и в крупную ДВ2. Предилатация субокклюзирующих стенозв ПНА и ДВ 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проксимального  сегмента с покрытием  стенозов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4,0-34  mm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Устье ДВ 2 скомпрометировано, кровоток по ДВ не определяется. Рекроссинг проводников. Выполнить дилатацию устья и ячейки стента </t>
    </r>
    <r>
      <rPr>
        <b/>
        <sz val="11"/>
        <color theme="1"/>
        <rFont val="Calibri"/>
        <family val="2"/>
        <charset val="204"/>
        <scheme val="minor"/>
      </rPr>
      <t>БК Sprinter Legend 1.5-15</t>
    </r>
    <r>
      <rPr>
        <sz val="11"/>
        <color theme="1"/>
        <rFont val="Calibri"/>
        <family val="2"/>
        <charset val="204"/>
        <scheme val="minor"/>
      </rPr>
      <t xml:space="preserve"> не удалось т.к вход  проводника ProVia6 в устье ДВ субинтимальный. Постдилатация и оптимизация  стента БК </t>
    </r>
    <r>
      <rPr>
        <b/>
        <sz val="11"/>
        <color theme="1"/>
        <rFont val="Calibri"/>
        <family val="2"/>
        <charset val="204"/>
        <scheme val="minor"/>
      </rPr>
      <t>Accuforce 4,0-6</t>
    </r>
    <r>
      <rPr>
        <sz val="11"/>
        <color theme="1"/>
        <rFont val="Calibri"/>
        <family val="2"/>
        <charset val="204"/>
        <scheme val="minor"/>
      </rPr>
      <t xml:space="preserve">, давлением 16 атм. Ангиографический результат удовлетворительный, кровоток по ПНА восстановлен  TIMI III, частично восстановленный кровоток по ДВ 2 до TIMI III. С учётом высокой дозы контраста и скопии при частично восстановленным крвотоком по ДА проводить дальнейшие  манипуляций жёстким проводником в зоне ДВ решено воздержаться.  Пациент в стабильном состоянии переводится в ПРИТ для дальнейшего наблюдения и лечения.      </t>
    </r>
  </si>
  <si>
    <t>400 ml</t>
  </si>
  <si>
    <t>ОКС БПST</t>
  </si>
  <si>
    <t>100 ml</t>
  </si>
  <si>
    <t>правый</t>
  </si>
  <si>
    <t>кальциноз.</t>
  </si>
  <si>
    <t>18:50-19:20</t>
  </si>
  <si>
    <t>Паладьева В.А.</t>
  </si>
  <si>
    <t>a. femoralis dex.</t>
  </si>
  <si>
    <t>5 ml</t>
  </si>
  <si>
    <t>Sol. Novocaini 0.5%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</si>
  <si>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 кальциноз с пролонгированным стенозом проксимального сегмента до 40%.  Кровоток TIMI III.</t>
    </r>
    <r>
      <rPr>
        <b/>
        <sz val="10"/>
        <color theme="1"/>
        <rFont val="Times New Roman"/>
        <family val="1"/>
        <charset val="204"/>
      </rPr>
      <t xml:space="preserve">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</si>
  <si>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ниже отхождения устья ВТК пролонгированный стеноз 50%.   Кровоток TIMI III.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</si>
  <si>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выраженный кальциноз на протяжении проксимального и среднего сегмента. Стеноз проксимального сегмента 35%, стеноз среднего сегмента 40%. Кровоток TIMI III. </t>
    </r>
  </si>
  <si>
    <t>П/О ушито аппаратом AngioSeal</t>
  </si>
  <si>
    <t>1)Контроль места пункции. 2)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</si>
</sst>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44552</v>
      </c>
      <c r="C7" s="78" t="s">
        <v>147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148</v>
      </c>
      <c r="C8" s="164"/>
      <c r="D8" s="19"/>
      <c r="E8" s="151" t="s">
        <v>4</v>
      </c>
      <c r="F8" s="152"/>
      <c r="G8" s="153"/>
      <c r="H8" s="153"/>
      <c r="I8" s="147" t="s">
        <v>72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12909</v>
      </c>
      <c r="C9" t="s">
        <v>86</v>
      </c>
      <c r="D9" s="87">
        <f>DATEDIF(B9,$B$7,"y")</f>
        <v>86</v>
      </c>
      <c r="E9" s="151" t="s">
        <v>5</v>
      </c>
      <c r="F9" s="152"/>
      <c r="G9" s="153"/>
      <c r="H9" s="153"/>
      <c r="I9" s="147" t="s">
        <v>124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143</v>
      </c>
      <c r="C10" s="150"/>
      <c r="D10" s="19"/>
      <c r="E10" s="151" t="s">
        <v>36</v>
      </c>
      <c r="F10" s="152"/>
      <c r="G10" s="153"/>
      <c r="H10" s="153"/>
      <c r="I10" s="147" t="s">
        <v>116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33249</v>
      </c>
      <c r="C11" s="79">
        <v>15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151</v>
      </c>
      <c r="D13" s="168"/>
      <c r="E13" s="46" t="s">
        <v>150</v>
      </c>
      <c r="F13" s="181" t="s">
        <v>9</v>
      </c>
      <c r="G13" s="182"/>
      <c r="H13" s="182"/>
      <c r="I13" s="179" t="s">
        <v>149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87</v>
      </c>
      <c r="C24" s="162"/>
      <c r="D24" s="10" t="s">
        <v>144</v>
      </c>
      <c r="E24" s="156" t="s">
        <v>26</v>
      </c>
      <c r="F24" s="156"/>
      <c r="G24" s="11">
        <v>5.4166666666666669E-2</v>
      </c>
      <c r="H24" s="156" t="s">
        <v>17</v>
      </c>
      <c r="I24" s="156"/>
      <c r="J24" s="12">
        <v>130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145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146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153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154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156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155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"БИТ,2,5,7,10,21,22,24,29,35,15"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6" t="s">
        <v>34</v>
      </c>
      <c r="B1" s="217"/>
      <c r="C1" s="217"/>
      <c r="D1" s="217"/>
      <c r="E1" s="217"/>
      <c r="F1" s="217"/>
      <c r="G1" s="217"/>
      <c r="H1" s="217"/>
      <c r="I1" s="217"/>
      <c r="J1" s="218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9" t="s">
        <v>24</v>
      </c>
      <c r="B2" s="220"/>
      <c r="C2" s="220"/>
      <c r="D2" s="220"/>
      <c r="E2" s="220"/>
      <c r="F2" s="220"/>
      <c r="G2" s="220"/>
      <c r="H2" s="220"/>
      <c r="I2" s="220"/>
      <c r="J2" s="221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2" t="s">
        <v>37</v>
      </c>
      <c r="B3" s="220"/>
      <c r="C3" s="220"/>
      <c r="D3" s="220"/>
      <c r="E3" s="220"/>
      <c r="F3" s="220"/>
      <c r="G3" s="220"/>
      <c r="H3" s="220"/>
      <c r="I3" s="220"/>
      <c r="J3" s="221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5" t="s">
        <v>39</v>
      </c>
      <c r="B4" s="220"/>
      <c r="C4" s="220"/>
      <c r="D4" s="220"/>
      <c r="E4" s="220"/>
      <c r="F4" s="220"/>
      <c r="G4" s="220"/>
      <c r="H4" s="220"/>
      <c r="I4" s="220"/>
      <c r="J4" s="221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6" t="s">
        <v>139</v>
      </c>
      <c r="B5" s="227"/>
      <c r="C5" s="227"/>
      <c r="D5" s="227"/>
      <c r="E5" s="227"/>
      <c r="F5" s="227"/>
      <c r="G5" s="227"/>
      <c r="H5" s="227"/>
      <c r="I5" s="227"/>
      <c r="J5" s="228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КАГ!B7:C7</f>
        <v>44552</v>
      </c>
      <c r="C7" s="71" t="s">
        <v>140</v>
      </c>
      <c r="D7" s="19"/>
      <c r="E7" s="160" t="s">
        <v>40</v>
      </c>
      <c r="F7" s="229"/>
      <c r="G7" s="234"/>
      <c r="H7" s="234"/>
      <c r="I7" s="230" t="str">
        <f>КАГ!I7:J7</f>
        <v>Щербаков А.С.</v>
      </c>
      <c r="J7" s="231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2" t="str">
        <f>КАГ!B8:C8</f>
        <v>Паладьева В.А.</v>
      </c>
      <c r="C8" s="232"/>
      <c r="D8" s="19"/>
      <c r="E8" s="151" t="s">
        <v>4</v>
      </c>
      <c r="F8" s="233"/>
      <c r="G8" s="153" t="s">
        <v>64</v>
      </c>
      <c r="H8" s="153"/>
      <c r="I8" s="212" t="str">
        <f>КАГ!I8:J8</f>
        <v>Сугера И.В.</v>
      </c>
      <c r="J8" s="213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f>КАГ!B9:D9</f>
        <v>12909</v>
      </c>
      <c r="C9" t="s">
        <v>86</v>
      </c>
      <c r="D9" s="87">
        <f>КАГ!D9</f>
        <v>86</v>
      </c>
      <c r="E9" s="249" t="s">
        <v>5</v>
      </c>
      <c r="F9" s="250"/>
      <c r="G9" s="153" t="s">
        <v>126</v>
      </c>
      <c r="H9" s="153"/>
      <c r="I9" s="212" t="str">
        <f>КАГ!I9:J9</f>
        <v>Морозов А.А.</v>
      </c>
      <c r="J9" s="213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51" t="str">
        <f>КАГ!B10:C10</f>
        <v>ОКС БПST</v>
      </c>
      <c r="C10" s="252"/>
      <c r="D10" s="19"/>
      <c r="E10" s="151" t="s">
        <v>6</v>
      </c>
      <c r="F10" s="152"/>
      <c r="G10" s="153" t="s">
        <v>122</v>
      </c>
      <c r="H10" s="153"/>
      <c r="I10" s="212" t="str">
        <f>КАГ!I10:J10</f>
        <v>Баранова В.Б.</v>
      </c>
      <c r="J10" s="213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33249</v>
      </c>
      <c r="C11" s="68">
        <f>КАГ!C11</f>
        <v>15</v>
      </c>
      <c r="D11" s="22"/>
      <c r="E11" s="20"/>
      <c r="F11" s="20"/>
      <c r="G11" s="151" t="s">
        <v>7</v>
      </c>
      <c r="H11" s="152"/>
      <c r="I11" s="212" t="str">
        <f>КАГ!I11:J11</f>
        <v>________</v>
      </c>
      <c r="J11" s="213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6" t="str">
        <f>КАГ!B13:C13</f>
        <v>Sol. Novocaini 0.5%</v>
      </c>
      <c r="D13" s="257"/>
      <c r="E13" s="84" t="str">
        <f>КАГ!E13</f>
        <v>5 ml</v>
      </c>
      <c r="F13" s="181" t="s">
        <v>9</v>
      </c>
      <c r="G13" s="182"/>
      <c r="H13" s="182"/>
      <c r="I13" s="258" t="str">
        <f>КАГ!I13:J13</f>
        <v>a. femoralis dex.</v>
      </c>
      <c r="J13" s="259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41" t="s">
        <v>48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 t="s">
        <v>136</v>
      </c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4" t="s">
        <v>87</v>
      </c>
      <c r="C20" s="215"/>
      <c r="D20" s="69" t="s">
        <v>142</v>
      </c>
      <c r="E20" s="156" t="s">
        <v>26</v>
      </c>
      <c r="F20" s="156"/>
      <c r="G20" s="104" t="s">
        <v>137</v>
      </c>
      <c r="H20" s="156" t="s">
        <v>29</v>
      </c>
      <c r="I20" s="156"/>
      <c r="J20" s="12">
        <v>2059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3">
        <v>0.32569444444444445</v>
      </c>
      <c r="D21" s="224"/>
      <c r="E21" s="253" t="s">
        <v>31</v>
      </c>
      <c r="F21" s="254"/>
      <c r="G21" s="254"/>
      <c r="H21" s="254"/>
      <c r="I21" s="254"/>
      <c r="J21" s="255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141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5" t="s">
        <v>32</v>
      </c>
      <c r="B48" s="246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7" t="s">
        <v>138</v>
      </c>
      <c r="B49" s="124"/>
      <c r="C49" s="124"/>
      <c r="D49" s="124"/>
      <c r="E49" s="124"/>
      <c r="F49" s="124"/>
      <c r="G49" s="124"/>
      <c r="H49" s="124"/>
      <c r="I49" s="124"/>
      <c r="J49" s="248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8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8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8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8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43" t="s">
        <v>38</v>
      </c>
      <c r="B54" s="244"/>
      <c r="C54" s="244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85</v>
      </c>
      <c r="C1" s="260"/>
      <c r="D1" s="260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135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2021-12-22T16:44:21Z</dcterms:modified>
  <cp:category>Рентгенэндоваскулярные хирурги</cp:category>
</cp:coreProperties>
</file>