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2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I10" i="2"/>
  <c r="B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<sst xmlns="http://schemas.openxmlformats.org/spreadsheetml/2006/main" count="204" uniqueCount="155">
  <si>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</si>
  <si>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</si>
  <si>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</si>
  <si>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</si>
  <si>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</si>
  <si>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</si>
  <si>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</si>
  <si>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</si>
  <si>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</si>
  <si>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</si>
  <si>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</si>
  <si>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</si>
  <si>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</si>
  <si>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</si>
  <si>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</si>
  <si>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</si>
  <si>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</si>
  <si>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</si>
  <si>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</si>
  <si>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</si>
  <si>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</si>
  <si>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</si>
  <si>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</si>
  <si>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</si>
  <si>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</si>
  <si>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</si>
  <si>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</si>
  <si>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</si>
  <si>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</si>
  <si>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</si>
  <si>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</si>
  <si>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</si>
  <si>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</si>
  <si>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</si>
  <si>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</si>
  <si>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</si>
  <si>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</si>
  <si>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</si>
  <si>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</si>
  <si>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</si>
  <si>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</si>
  <si>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</si>
  <si>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</si>
  <si>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</si>
  <si>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</si>
  <si>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</si>
  <si>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</si>
  <si>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</si>
  <si>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</si>
  <si>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</si>
  <si>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</si>
  <si>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</si>
  <si>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</si>
  <si>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</si>
  <si>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</si>
  <si>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</si>
  <si>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</si>
  <si>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</si>
  <si>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</si>
  <si>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</si>
  <si>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</si>
  <si>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</si>
  <si>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</si>
  <si>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</si>
  <si>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</si>
  <si>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</si>
  <si>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</si>
  <si>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</si>
  <si>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</si>
  <si>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</si>
  <si>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</si>
  <si>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</si>
  <si>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</si>
  <si>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</si>
  <si>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</si>
  <si>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</si>
  <si>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</si>
  <si>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</si>
  <si>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</si>
  <si>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</si>
  <si>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</si>
  <si>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</si>
  <si>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</si>
  <si>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</si>
  <si>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</si>
  <si>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</si>
  <si>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</si>
  <si>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</si>
  <si>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</si>
  <si>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</si>
  <si>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</si>
  <si>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</si>
  <si>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</si>
  <si>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</si>
  <si>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</si>
  <si>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</si>
  <si>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</si>
  <si>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</si>
  <si>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</si>
  <si>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</si>
  <si>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</si>
  <si>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</si>
  <si>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</si>
  <si>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</si>
  <si>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</si>
  <si>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</si>
  <si>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</si>
  <si>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</si>
  <si>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</si>
  <si>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</si>
  <si>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</si>
  <si>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</si>
  <si>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</si>
  <si>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</si>
  <si>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</si>
  <si>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</si>
  <si>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</si>
  <si>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</si>
  <si>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</si>
  <si>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</si>
  <si>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</si>
  <si>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</si>
  <si>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</si>
  <si>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</si>
  <si>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</si>
  <si>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</si>
  <si>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</si>
  <si>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</si>
  <si>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</si>
  <si>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</si>
  <si>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</si>
  <si>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</si>
  <si>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</si>
  <si>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</si>
  <si>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</si>
  <si>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50 ml</t>
  </si>
  <si>
    <t>Бородкина С.А.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</si>
  <si>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</si>
  <si>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(1DES)</t>
  </si>
  <si>
    <t>ОКС ПST</t>
  </si>
  <si>
    <t>левый</t>
  </si>
  <si>
    <t>эксренная реваскуляризация ПНА.</t>
  </si>
  <si>
    <t>a.radialis.</t>
  </si>
  <si>
    <t>1 ml</t>
  </si>
  <si>
    <t>Sol. lidocaini 2%</t>
  </si>
  <si>
    <t>начало 09:50</t>
  </si>
  <si>
    <t>окончание: 10:50</t>
  </si>
  <si>
    <t>Сякина Г.Н.</t>
  </si>
  <si>
    <t>200 ml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</si>
  <si>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</si>
  <si>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диффузный окклюзирующий стеноз проксимального сегмента, неровность контуров среднего сегмента. Кровоток TIMI 0, TTG3; Rentrop 1. </t>
    </r>
    <r>
      <rPr>
        <b/>
        <sz val="10"/>
        <color theme="1"/>
        <rFont val="Times New Roman"/>
        <family val="1"/>
        <charset val="204"/>
      </rPr>
      <t>ИМА</t>
    </r>
    <r>
      <rPr>
        <sz val="10"/>
        <color theme="1"/>
        <rFont val="Times New Roman"/>
        <family val="1"/>
        <charset val="204"/>
      </rPr>
      <t>: стеноз устья 30%.</t>
    </r>
    <r>
      <rPr>
        <b/>
        <sz val="10"/>
        <color theme="1"/>
        <rFont val="Times New Roman"/>
        <family val="1"/>
        <charset val="204"/>
      </rPr>
      <t xml:space="preserve"> 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</si>
  <si>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 xml:space="preserve">: проходим, контуры ровные. Кровоток TIMI III. 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</si>
  <si>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неровность контуров проксимального сегмента, стеноз среднего сегмента 35%.  Кровоток TIMI III. 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</si>
  <si>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Grand Slam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Реканализация выполнена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</t>
    </r>
    <r>
      <rPr>
        <sz val="11"/>
        <color theme="1"/>
        <rFont val="Calibri"/>
        <family val="2"/>
        <charset val="204"/>
        <scheme val="minor"/>
      </rPr>
      <t xml:space="preserve"> и    </t>
    </r>
    <r>
      <rPr>
        <b/>
        <sz val="11"/>
        <color theme="1"/>
        <rFont val="Calibri"/>
        <family val="2"/>
        <charset val="204"/>
        <scheme val="minor"/>
      </rPr>
      <t>БК 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проксимального  сегмента с покрытием устья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3,5-38  mm </t>
    </r>
    <r>
      <rPr>
        <sz val="11"/>
        <color theme="1"/>
        <rFont val="Calibri"/>
        <family val="2"/>
        <charset val="204"/>
        <scheme val="minor"/>
      </rPr>
      <t>давлением 12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Ангиографический результат удовлетворительный, кровоток по ПНА восстановлен  TIMI III. Пациент в стабильном состоянии переводится в ПРИТ для дальнейшего наблюдения и лечения.      </t>
    </r>
  </si>
  <si>
    <t>13:12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</si>
</sst>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44557</v>
      </c>
      <c r="C7" s="78" t="s">
        <v>145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147</v>
      </c>
      <c r="C8" s="153"/>
      <c r="D8" s="19"/>
      <c r="E8" s="148" t="s">
        <v>4</v>
      </c>
      <c r="F8" s="149"/>
      <c r="G8" s="165"/>
      <c r="H8" s="165"/>
      <c r="I8" s="145" t="s">
        <v>74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19681</v>
      </c>
      <c r="C9" t="s">
        <v>86</v>
      </c>
      <c r="D9" s="87">
        <f>DATEDIF(B9,$B$7,"y")</f>
        <v>68</v>
      </c>
      <c r="E9" s="148" t="s">
        <v>5</v>
      </c>
      <c r="F9" s="149"/>
      <c r="G9" s="165"/>
      <c r="H9" s="165"/>
      <c r="I9" s="145" t="s">
        <v>115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139</v>
      </c>
      <c r="C10" s="164"/>
      <c r="D10" s="19"/>
      <c r="E10" s="148" t="s">
        <v>36</v>
      </c>
      <c r="F10" s="149"/>
      <c r="G10" s="165" t="s">
        <v>123</v>
      </c>
      <c r="H10" s="165"/>
      <c r="I10" s="145" t="s">
        <v>125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19596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144</v>
      </c>
      <c r="D13" s="155"/>
      <c r="E13" s="46" t="s">
        <v>143</v>
      </c>
      <c r="F13" s="114" t="s">
        <v>9</v>
      </c>
      <c r="G13" s="115"/>
      <c r="H13" s="115"/>
      <c r="I13" s="112" t="s">
        <v>142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87</v>
      </c>
      <c r="C24" s="151"/>
      <c r="D24" s="10" t="s">
        <v>135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140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149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150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151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152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141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4" t="s">
        <v>34</v>
      </c>
      <c r="B1" s="255"/>
      <c r="C1" s="255"/>
      <c r="D1" s="255"/>
      <c r="E1" s="255"/>
      <c r="F1" s="255"/>
      <c r="G1" s="255"/>
      <c r="H1" s="255"/>
      <c r="I1" s="255"/>
      <c r="J1" s="256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7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8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6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9" t="s">
        <v>138</v>
      </c>
      <c r="B5" s="230"/>
      <c r="C5" s="230"/>
      <c r="D5" s="230"/>
      <c r="E5" s="230"/>
      <c r="F5" s="230"/>
      <c r="G5" s="230"/>
      <c r="H5" s="230"/>
      <c r="I5" s="230"/>
      <c r="J5" s="231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>КАГ!B7:C7</f>
        <v>44557</v>
      </c>
      <c r="C7" s="71" t="s">
        <v>146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3" t="s">
        <v>147</v>
      </c>
      <c r="C8" s="235"/>
      <c r="D8" s="19"/>
      <c r="E8" s="148" t="s">
        <v>4</v>
      </c>
      <c r="F8" s="236"/>
      <c r="G8" s="165"/>
      <c r="H8" s="165"/>
      <c r="I8" s="213" t="str">
        <f>КАГ!I8:J8</f>
        <v>Трунова А.С.</v>
      </c>
      <c r="J8" s="214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v>19681</v>
      </c>
      <c r="C9" t="s">
        <v>86</v>
      </c>
      <c r="D9" s="87">
        <f>КАГ!D9</f>
        <v>68</v>
      </c>
      <c r="E9" s="211" t="s">
        <v>5</v>
      </c>
      <c r="F9" s="212"/>
      <c r="G9" s="165"/>
      <c r="H9" s="165"/>
      <c r="I9" s="213" t="str">
        <f>КАГ!I9:J9</f>
        <v>Равинская Я.А.</v>
      </c>
      <c r="J9" s="214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5" t="str">
        <f>КАГ!B10:C10</f>
        <v>ОКС ПST</v>
      </c>
      <c r="C10" s="216"/>
      <c r="D10" s="19"/>
      <c r="E10" s="148" t="s">
        <v>6</v>
      </c>
      <c r="F10" s="149"/>
      <c r="G10" s="165" t="s">
        <v>123</v>
      </c>
      <c r="H10" s="165"/>
      <c r="I10" s="213" t="str">
        <f>КАГ!I10:J10</f>
        <v>Билан Н.А.</v>
      </c>
      <c r="J10" s="214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v>19596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2" t="s">
        <v>25</v>
      </c>
      <c r="B14" s="110"/>
      <c r="C14" s="123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48</v>
      </c>
      <c r="C15" s="242"/>
      <c r="D15" s="242"/>
      <c r="E15" s="245"/>
      <c r="F15" s="241" t="s">
        <v>28</v>
      </c>
      <c r="G15" s="245"/>
      <c r="H15" s="241" t="s">
        <v>42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2" t="s">
        <v>87</v>
      </c>
      <c r="C20" s="253"/>
      <c r="D20" s="69" t="s">
        <v>148</v>
      </c>
      <c r="E20" s="141" t="s">
        <v>26</v>
      </c>
      <c r="F20" s="141"/>
      <c r="G20" s="104" t="s">
        <v>154</v>
      </c>
      <c r="H20" s="141" t="s">
        <v>29</v>
      </c>
      <c r="I20" s="141"/>
      <c r="J20" s="12">
        <v>680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47</v>
      </c>
      <c r="B21" s="83"/>
      <c r="C21" s="224">
        <v>0.41805555555555557</v>
      </c>
      <c r="D21" s="225"/>
      <c r="E21" s="217" t="s">
        <v>31</v>
      </c>
      <c r="F21" s="218"/>
      <c r="G21" s="218"/>
      <c r="H21" s="218"/>
      <c r="I21" s="218"/>
      <c r="J21" s="219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60" t="s">
        <v>153</v>
      </c>
      <c r="F22" s="250"/>
      <c r="G22" s="250"/>
      <c r="H22" s="250"/>
      <c r="I22" s="250"/>
      <c r="J22" s="251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0"/>
      <c r="F23" s="250"/>
      <c r="G23" s="250"/>
      <c r="H23" s="250"/>
      <c r="I23" s="250"/>
      <c r="J23" s="251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0"/>
      <c r="F24" s="250"/>
      <c r="G24" s="250"/>
      <c r="H24" s="250"/>
      <c r="I24" s="250"/>
      <c r="J24" s="251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0"/>
      <c r="F25" s="250"/>
      <c r="G25" s="250"/>
      <c r="H25" s="250"/>
      <c r="I25" s="250"/>
      <c r="J25" s="251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0"/>
      <c r="F26" s="250"/>
      <c r="G26" s="250"/>
      <c r="H26" s="250"/>
      <c r="I26" s="250"/>
      <c r="J26" s="251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0"/>
      <c r="F27" s="250"/>
      <c r="G27" s="250"/>
      <c r="H27" s="250"/>
      <c r="I27" s="250"/>
      <c r="J27" s="251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0"/>
      <c r="F28" s="250"/>
      <c r="G28" s="250"/>
      <c r="H28" s="250"/>
      <c r="I28" s="250"/>
      <c r="J28" s="251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0"/>
      <c r="F29" s="250"/>
      <c r="G29" s="250"/>
      <c r="H29" s="250"/>
      <c r="I29" s="250"/>
      <c r="J29" s="251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0"/>
      <c r="F30" s="250"/>
      <c r="G30" s="250"/>
      <c r="H30" s="250"/>
      <c r="I30" s="250"/>
      <c r="J30" s="251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0"/>
      <c r="F31" s="250"/>
      <c r="G31" s="250"/>
      <c r="H31" s="250"/>
      <c r="I31" s="250"/>
      <c r="J31" s="251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0"/>
      <c r="F32" s="250"/>
      <c r="G32" s="250"/>
      <c r="H32" s="250"/>
      <c r="I32" s="250"/>
      <c r="J32" s="251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0"/>
      <c r="F33" s="250"/>
      <c r="G33" s="250"/>
      <c r="H33" s="250"/>
      <c r="I33" s="250"/>
      <c r="J33" s="251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0"/>
      <c r="F34" s="250"/>
      <c r="G34" s="250"/>
      <c r="H34" s="250"/>
      <c r="I34" s="250"/>
      <c r="J34" s="251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0"/>
      <c r="F35" s="250"/>
      <c r="G35" s="250"/>
      <c r="H35" s="250"/>
      <c r="I35" s="250"/>
      <c r="J35" s="251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0"/>
      <c r="F36" s="250"/>
      <c r="G36" s="250"/>
      <c r="H36" s="250"/>
      <c r="I36" s="250"/>
      <c r="J36" s="251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0"/>
      <c r="F37" s="250"/>
      <c r="G37" s="250"/>
      <c r="H37" s="250"/>
      <c r="I37" s="250"/>
      <c r="J37" s="251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0"/>
      <c r="F38" s="250"/>
      <c r="G38" s="250"/>
      <c r="H38" s="250"/>
      <c r="I38" s="250"/>
      <c r="J38" s="251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0"/>
      <c r="F39" s="250"/>
      <c r="G39" s="250"/>
      <c r="H39" s="250"/>
      <c r="I39" s="250"/>
      <c r="J39" s="251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0"/>
      <c r="F40" s="250"/>
      <c r="G40" s="250"/>
      <c r="H40" s="250"/>
      <c r="I40" s="250"/>
      <c r="J40" s="251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0"/>
      <c r="F41" s="250"/>
      <c r="G41" s="250"/>
      <c r="H41" s="250"/>
      <c r="I41" s="250"/>
      <c r="J41" s="251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0"/>
      <c r="F42" s="250"/>
      <c r="G42" s="250"/>
      <c r="H42" s="250"/>
      <c r="I42" s="250"/>
      <c r="J42" s="251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0"/>
      <c r="F43" s="250"/>
      <c r="G43" s="250"/>
      <c r="H43" s="250"/>
      <c r="I43" s="250"/>
      <c r="J43" s="251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0"/>
      <c r="F44" s="250"/>
      <c r="G44" s="250"/>
      <c r="H44" s="250"/>
      <c r="I44" s="250"/>
      <c r="J44" s="251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0"/>
      <c r="F45" s="250"/>
      <c r="G45" s="250"/>
      <c r="H45" s="250"/>
      <c r="I45" s="250"/>
      <c r="J45" s="251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0"/>
      <c r="F46" s="250"/>
      <c r="G46" s="250"/>
      <c r="H46" s="250"/>
      <c r="I46" s="250"/>
      <c r="J46" s="251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0"/>
      <c r="F47" s="250"/>
      <c r="G47" s="250"/>
      <c r="H47" s="250"/>
      <c r="I47" s="250"/>
      <c r="J47" s="251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7" t="s">
        <v>32</v>
      </c>
      <c r="B48" s="208"/>
      <c r="C48" s="74"/>
      <c r="D48" s="1"/>
      <c r="E48" s="250"/>
      <c r="F48" s="250"/>
      <c r="G48" s="250"/>
      <c r="H48" s="250"/>
      <c r="I48" s="250"/>
      <c r="J48" s="251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9" t="s">
        <v>137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5" t="s">
        <v>38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G9:H9"/>
    <mergeCell ref="G10:H10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H19" sqref="H19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85</v>
      </c>
      <c r="C1" s="259"/>
      <c r="D1" s="259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136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2021-12-27T08:26:09Z</dcterms:modified>
  <cp:category>Рентгенэндоваскулярные хирурги</cp:category>
</cp:coreProperties>
</file>