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1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<sst xmlns="http://schemas.openxmlformats.org/spreadsheetml/2006/main" count="201" uniqueCount="155">
  <si>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</si>
  <si>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</si>
  <si>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</si>
  <si>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</si>
  <si>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</si>
  <si>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</si>
  <si>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</si>
  <si>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</si>
  <si>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</si>
  <si>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</si>
  <si>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</si>
  <si>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</si>
  <si>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</si>
  <si>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</si>
  <si>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</si>
  <si>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</si>
  <si>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</si>
  <si>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</si>
  <si>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</si>
  <si>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</si>
  <si>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</si>
  <si>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</si>
  <si>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</si>
  <si>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</si>
  <si>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</si>
  <si>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</si>
  <si>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</si>
  <si>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</si>
  <si>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</si>
  <si>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</si>
  <si>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</si>
  <si>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</si>
  <si>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</si>
  <si>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</si>
  <si>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</si>
  <si>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</si>
  <si>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</si>
  <si>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</si>
  <si>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</si>
  <si>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</si>
  <si>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</si>
  <si>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</si>
  <si>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</si>
  <si>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</si>
  <si>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</si>
  <si>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</si>
  <si>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</si>
  <si>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</si>
  <si>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</si>
  <si>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</si>
  <si>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</si>
  <si>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</si>
  <si>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</si>
  <si>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</si>
  <si>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</si>
  <si>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</si>
  <si>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</si>
  <si>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</si>
  <si>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</si>
  <si>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</si>
  <si>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</si>
  <si>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</si>
  <si>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</si>
  <si>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</si>
  <si>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</si>
  <si>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</si>
  <si>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</si>
  <si>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</si>
  <si>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</si>
  <si>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</si>
  <si>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</si>
  <si>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</si>
  <si>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</si>
  <si>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</si>
  <si>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</si>
  <si>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</si>
  <si>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</si>
  <si>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</si>
  <si>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</si>
  <si>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</si>
  <si>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</si>
  <si>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</si>
  <si>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</si>
  <si>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</si>
  <si>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</si>
  <si>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</si>
  <si>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</si>
  <si>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</si>
  <si>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</si>
  <si>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</si>
  <si>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</si>
  <si>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</si>
  <si>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</si>
  <si>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</si>
  <si>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</si>
  <si>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</si>
  <si>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</si>
  <si>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</si>
  <si>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</si>
  <si>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</si>
  <si>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</si>
  <si>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</si>
  <si>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</si>
  <si>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</si>
  <si>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</si>
  <si>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</si>
  <si>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</si>
  <si>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</si>
  <si>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</si>
  <si>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</si>
  <si>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</si>
  <si>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</si>
  <si>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</si>
  <si>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</si>
  <si>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</si>
  <si>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</si>
  <si>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</si>
  <si>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</si>
  <si>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</si>
  <si>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</si>
  <si>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</si>
  <si>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</si>
  <si>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</si>
  <si>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</si>
  <si>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</si>
  <si>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</si>
  <si>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</si>
  <si>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</si>
  <si>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</si>
  <si>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</si>
  <si>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</si>
  <si>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</si>
  <si>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</si>
  <si>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</si>
  <si>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</si>
  <si>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</si>
  <si>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</si>
  <si>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</si>
  <si>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150 ml</t>
  </si>
  <si>
    <t>Щербакова С.М.</t>
  </si>
  <si>
    <t>50 ml</t>
  </si>
  <si>
    <t>ОКС ПST</t>
  </si>
  <si>
    <t xml:space="preserve">1)Контроль места пункции. Повязка на руке 6ч. </t>
  </si>
  <si>
    <t>начало 22:30</t>
  </si>
  <si>
    <t>окончание: 23:10</t>
  </si>
  <si>
    <t>Баллонная ангиопластитка со стентированием коронарной артерии - ПКА (1DES)</t>
  </si>
  <si>
    <t>Колосова О.В.</t>
  </si>
  <si>
    <t>сбалансированный</t>
  </si>
  <si>
    <t xml:space="preserve">проходим, контуры ровные 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</si>
  <si>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проходим, контуры ровные. Антеградный  кровоток TIMI III.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</si>
  <si>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 проходим, контуры ровные. Антеградный  кровоток TIMI III.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</si>
  <si>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острая тромботическая окклюзия на уровне пркосимального сегмента, TTG3, TIMI 0, Rentrop 1. </t>
    </r>
  </si>
  <si>
    <t>Экстренное стентирование ПКА.</t>
  </si>
  <si>
    <t>07:12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</si>
  <si>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Реканализация артерии выполнена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БК Sprinter Legend 2.25-15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остаточного стеноза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3,5-26  mm </t>
    </r>
    <r>
      <rPr>
        <sz val="11"/>
        <color theme="1"/>
        <rFont val="Calibri"/>
        <family val="2"/>
        <charset val="204"/>
        <scheme val="minor"/>
      </rPr>
      <t xml:space="preserve">давлением 14 атм. Ангиографический результат удовлетворительный, кровоток по ПКА восстановлен ближе к  TIMI III. Пациентка в тяжёлом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</si>
</sst>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44574</v>
      </c>
      <c r="C7" s="78" t="s">
        <v>143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146</v>
      </c>
      <c r="C8" s="153"/>
      <c r="D8" s="19"/>
      <c r="E8" s="148" t="s">
        <v>4</v>
      </c>
      <c r="F8" s="149"/>
      <c r="G8" s="165"/>
      <c r="H8" s="165"/>
      <c r="I8" s="145" t="s">
        <v>73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23225</v>
      </c>
      <c r="C9" t="s">
        <v>85</v>
      </c>
      <c r="D9" s="87">
        <f>DATEDIF(B9,$B$7,"y")</f>
        <v>58</v>
      </c>
      <c r="E9" s="148" t="s">
        <v>5</v>
      </c>
      <c r="F9" s="149"/>
      <c r="G9" s="165"/>
      <c r="H9" s="165"/>
      <c r="I9" s="145" t="s">
        <v>120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141</v>
      </c>
      <c r="C10" s="164"/>
      <c r="D10" s="19"/>
      <c r="E10" s="148" t="s">
        <v>36</v>
      </c>
      <c r="F10" s="149"/>
      <c r="G10" s="165"/>
      <c r="H10" s="165"/>
      <c r="I10" s="145" t="s">
        <v>119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572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140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147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148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149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4" t="s">
        <v>150</v>
      </c>
      <c r="F34" s="195"/>
      <c r="G34" s="195"/>
      <c r="H34" s="195"/>
      <c r="I34" s="195"/>
      <c r="J34" s="19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7"/>
      <c r="F35" s="195"/>
      <c r="G35" s="195"/>
      <c r="H35" s="195"/>
      <c r="I35" s="195"/>
      <c r="J35" s="19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7"/>
      <c r="F36" s="195"/>
      <c r="G36" s="195"/>
      <c r="H36" s="195"/>
      <c r="I36" s="195"/>
      <c r="J36" s="19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7"/>
      <c r="F37" s="195"/>
      <c r="G37" s="195"/>
      <c r="H37" s="195"/>
      <c r="I37" s="195"/>
      <c r="J37" s="19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7"/>
      <c r="F38" s="195"/>
      <c r="G38" s="195"/>
      <c r="H38" s="195"/>
      <c r="I38" s="195"/>
      <c r="J38" s="19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7"/>
      <c r="F39" s="195"/>
      <c r="G39" s="195"/>
      <c r="H39" s="195"/>
      <c r="I39" s="195"/>
      <c r="J39" s="196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4" t="s">
        <v>151</v>
      </c>
      <c r="F40" s="198"/>
      <c r="G40" s="198"/>
      <c r="H40" s="198"/>
      <c r="I40" s="198"/>
      <c r="J40" s="199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4"/>
      <c r="F41" s="198"/>
      <c r="G41" s="198"/>
      <c r="H41" s="198"/>
      <c r="I41" s="198"/>
      <c r="J41" s="199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4"/>
      <c r="F42" s="198"/>
      <c r="G42" s="198"/>
      <c r="H42" s="198"/>
      <c r="I42" s="198"/>
      <c r="J42" s="199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4"/>
      <c r="F43" s="198"/>
      <c r="G43" s="198"/>
      <c r="H43" s="198"/>
      <c r="I43" s="198"/>
      <c r="J43" s="199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4"/>
      <c r="F44" s="198"/>
      <c r="G44" s="198"/>
      <c r="H44" s="198"/>
      <c r="I44" s="198"/>
      <c r="J44" s="199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4"/>
      <c r="F45" s="198"/>
      <c r="G45" s="198"/>
      <c r="H45" s="198"/>
      <c r="I45" s="198"/>
      <c r="J45" s="199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00"/>
      <c r="F46" s="201"/>
      <c r="G46" s="201"/>
      <c r="H46" s="201"/>
      <c r="I46" s="201"/>
      <c r="J46" s="202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203"/>
      <c r="F47" s="204"/>
      <c r="G47" s="204"/>
      <c r="H47" s="204"/>
      <c r="I47" s="204"/>
      <c r="J47" s="205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152</v>
      </c>
      <c r="B48" s="184"/>
      <c r="C48" s="184"/>
      <c r="D48" s="184"/>
      <c r="E48" s="203"/>
      <c r="F48" s="204"/>
      <c r="G48" s="204"/>
      <c r="H48" s="204"/>
      <c r="I48" s="204"/>
      <c r="J48" s="205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203"/>
      <c r="F49" s="204"/>
      <c r="G49" s="204"/>
      <c r="H49" s="204"/>
      <c r="I49" s="204"/>
      <c r="J49" s="205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203"/>
      <c r="F50" s="204"/>
      <c r="G50" s="204"/>
      <c r="H50" s="204"/>
      <c r="I50" s="204"/>
      <c r="J50" s="205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6"/>
      <c r="F51" s="207"/>
      <c r="G51" s="207"/>
      <c r="H51" s="207"/>
      <c r="I51" s="207"/>
      <c r="J51" s="208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0" t="s">
        <v>34</v>
      </c>
      <c r="B1" s="251"/>
      <c r="C1" s="251"/>
      <c r="D1" s="251"/>
      <c r="E1" s="251"/>
      <c r="F1" s="251"/>
      <c r="G1" s="251"/>
      <c r="H1" s="251"/>
      <c r="I1" s="251"/>
      <c r="J1" s="252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3" t="s">
        <v>24</v>
      </c>
      <c r="B2" s="254"/>
      <c r="C2" s="254"/>
      <c r="D2" s="254"/>
      <c r="E2" s="254"/>
      <c r="F2" s="254"/>
      <c r="G2" s="254"/>
      <c r="H2" s="254"/>
      <c r="I2" s="254"/>
      <c r="J2" s="255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56" t="s">
        <v>37</v>
      </c>
      <c r="B3" s="254"/>
      <c r="C3" s="254"/>
      <c r="D3" s="254"/>
      <c r="E3" s="254"/>
      <c r="F3" s="254"/>
      <c r="G3" s="254"/>
      <c r="H3" s="254"/>
      <c r="I3" s="254"/>
      <c r="J3" s="255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59" t="s">
        <v>39</v>
      </c>
      <c r="B4" s="254"/>
      <c r="C4" s="254"/>
      <c r="D4" s="254"/>
      <c r="E4" s="254"/>
      <c r="F4" s="254"/>
      <c r="G4" s="254"/>
      <c r="H4" s="254"/>
      <c r="I4" s="254"/>
      <c r="J4" s="255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60" t="s">
        <v>145</v>
      </c>
      <c r="B5" s="261"/>
      <c r="C5" s="261"/>
      <c r="D5" s="261"/>
      <c r="E5" s="261"/>
      <c r="F5" s="261"/>
      <c r="G5" s="261"/>
      <c r="H5" s="261"/>
      <c r="I5" s="261"/>
      <c r="J5" s="26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>КАГ!B7</f>
        <v>44574</v>
      </c>
      <c r="C7" s="71" t="s">
        <v>144</v>
      </c>
      <c r="D7" s="19"/>
      <c r="E7" s="147" t="s">
        <v>40</v>
      </c>
      <c r="F7" s="236"/>
      <c r="G7" s="241"/>
      <c r="H7" s="241"/>
      <c r="I7" s="237" t="str">
        <f>КАГ!I7:J7</f>
        <v>Щербаков А.С.</v>
      </c>
      <c r="J7" s="238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17" t="str">
        <f>КАГ!B8</f>
        <v>Колосова О.В.</v>
      </c>
      <c r="C8" s="239"/>
      <c r="D8" s="19"/>
      <c r="E8" s="148" t="s">
        <v>4</v>
      </c>
      <c r="F8" s="240"/>
      <c r="G8" s="165"/>
      <c r="H8" s="165"/>
      <c r="I8" s="217" t="str">
        <f>КАГ!I8</f>
        <v>Трунова А.С.</v>
      </c>
      <c r="J8" s="218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8">
        <f>КАГ!B9</f>
        <v>23225</v>
      </c>
      <c r="C9" t="s">
        <v>85</v>
      </c>
      <c r="D9" s="87">
        <f>КАГ!D9</f>
        <v>58</v>
      </c>
      <c r="E9" s="215" t="s">
        <v>5</v>
      </c>
      <c r="F9" s="216"/>
      <c r="G9" s="165"/>
      <c r="H9" s="165"/>
      <c r="I9" s="217" t="str">
        <f>КАГ!I9:J9</f>
        <v>Селезнёв С.А.</v>
      </c>
      <c r="J9" s="218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9" t="str">
        <f>КАГ!B10:C10</f>
        <v>ОКС ПST</v>
      </c>
      <c r="C10" s="220"/>
      <c r="D10" s="19"/>
      <c r="E10" s="148" t="s">
        <v>6</v>
      </c>
      <c r="F10" s="149"/>
      <c r="G10" s="165"/>
      <c r="H10" s="165"/>
      <c r="I10" s="217" t="str">
        <f>КАГ!I10:J10</f>
        <v>Галамага Н.Е.</v>
      </c>
      <c r="J10" s="218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23</v>
      </c>
      <c r="B11" s="68">
        <f>ОТДЕЛЕНИЕ</f>
        <v>572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22" t="s">
        <v>8</v>
      </c>
      <c r="B13" s="111"/>
      <c r="C13" s="224" t="str">
        <f>КАГ!B13:C13</f>
        <v>Sol. lidocaini 2%</v>
      </c>
      <c r="D13" s="225"/>
      <c r="E13" s="84" t="str">
        <f>КАГ!E13</f>
        <v>1 ml</v>
      </c>
      <c r="F13" s="114" t="s">
        <v>9</v>
      </c>
      <c r="G13" s="115"/>
      <c r="H13" s="115"/>
      <c r="I13" s="226" t="str">
        <f>КАГ!I13:J13</f>
        <v>a.radialis.</v>
      </c>
      <c r="J13" s="227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22" t="s">
        <v>25</v>
      </c>
      <c r="B14" s="110"/>
      <c r="C14" s="123"/>
      <c r="D14" s="47" t="s">
        <v>35</v>
      </c>
      <c r="E14" s="228" t="s">
        <v>27</v>
      </c>
      <c r="F14" s="229"/>
      <c r="G14" s="229"/>
      <c r="H14" s="229"/>
      <c r="I14" s="229"/>
      <c r="J14" s="230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34" t="s">
        <v>48</v>
      </c>
      <c r="C15" s="232"/>
      <c r="D15" s="232"/>
      <c r="E15" s="235"/>
      <c r="F15" s="231" t="s">
        <v>28</v>
      </c>
      <c r="G15" s="235"/>
      <c r="H15" s="231" t="s">
        <v>42</v>
      </c>
      <c r="I15" s="232"/>
      <c r="J15" s="233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16</v>
      </c>
      <c r="B20" s="248" t="s">
        <v>86</v>
      </c>
      <c r="C20" s="249"/>
      <c r="D20" s="69" t="s">
        <v>138</v>
      </c>
      <c r="E20" s="141" t="s">
        <v>26</v>
      </c>
      <c r="F20" s="141"/>
      <c r="G20" s="104" t="s">
        <v>153</v>
      </c>
      <c r="H20" s="141" t="s">
        <v>29</v>
      </c>
      <c r="I20" s="141"/>
      <c r="J20" s="12">
        <v>645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47</v>
      </c>
      <c r="B21" s="83"/>
      <c r="C21" s="257">
        <v>0.9458333333333333</v>
      </c>
      <c r="D21" s="258"/>
      <c r="E21" s="221" t="s">
        <v>31</v>
      </c>
      <c r="F21" s="222"/>
      <c r="G21" s="222"/>
      <c r="H21" s="222"/>
      <c r="I21" s="222"/>
      <c r="J21" s="223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64" t="s">
        <v>154</v>
      </c>
      <c r="F22" s="246"/>
      <c r="G22" s="246"/>
      <c r="H22" s="246"/>
      <c r="I22" s="246"/>
      <c r="J22" s="247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6"/>
      <c r="F23" s="246"/>
      <c r="G23" s="246"/>
      <c r="H23" s="246"/>
      <c r="I23" s="246"/>
      <c r="J23" s="247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6"/>
      <c r="F24" s="246"/>
      <c r="G24" s="246"/>
      <c r="H24" s="246"/>
      <c r="I24" s="246"/>
      <c r="J24" s="247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6"/>
      <c r="F25" s="246"/>
      <c r="G25" s="246"/>
      <c r="H25" s="246"/>
      <c r="I25" s="246"/>
      <c r="J25" s="247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6"/>
      <c r="F26" s="246"/>
      <c r="G26" s="246"/>
      <c r="H26" s="246"/>
      <c r="I26" s="246"/>
      <c r="J26" s="247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6"/>
      <c r="F27" s="246"/>
      <c r="G27" s="246"/>
      <c r="H27" s="246"/>
      <c r="I27" s="246"/>
      <c r="J27" s="247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6"/>
      <c r="F28" s="246"/>
      <c r="G28" s="246"/>
      <c r="H28" s="246"/>
      <c r="I28" s="246"/>
      <c r="J28" s="247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6"/>
      <c r="F29" s="246"/>
      <c r="G29" s="246"/>
      <c r="H29" s="246"/>
      <c r="I29" s="246"/>
      <c r="J29" s="247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6"/>
      <c r="F30" s="246"/>
      <c r="G30" s="246"/>
      <c r="H30" s="246"/>
      <c r="I30" s="246"/>
      <c r="J30" s="247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6"/>
      <c r="F31" s="246"/>
      <c r="G31" s="246"/>
      <c r="H31" s="246"/>
      <c r="I31" s="246"/>
      <c r="J31" s="247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6"/>
      <c r="F32" s="246"/>
      <c r="G32" s="246"/>
      <c r="H32" s="246"/>
      <c r="I32" s="246"/>
      <c r="J32" s="247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6"/>
      <c r="F33" s="246"/>
      <c r="G33" s="246"/>
      <c r="H33" s="246"/>
      <c r="I33" s="246"/>
      <c r="J33" s="247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6"/>
      <c r="F34" s="246"/>
      <c r="G34" s="246"/>
      <c r="H34" s="246"/>
      <c r="I34" s="246"/>
      <c r="J34" s="247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6"/>
      <c r="F35" s="246"/>
      <c r="G35" s="246"/>
      <c r="H35" s="246"/>
      <c r="I35" s="246"/>
      <c r="J35" s="247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6"/>
      <c r="F36" s="246"/>
      <c r="G36" s="246"/>
      <c r="H36" s="246"/>
      <c r="I36" s="246"/>
      <c r="J36" s="247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6"/>
      <c r="F37" s="246"/>
      <c r="G37" s="246"/>
      <c r="H37" s="246"/>
      <c r="I37" s="246"/>
      <c r="J37" s="247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6"/>
      <c r="F38" s="246"/>
      <c r="G38" s="246"/>
      <c r="H38" s="246"/>
      <c r="I38" s="246"/>
      <c r="J38" s="247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6"/>
      <c r="F39" s="246"/>
      <c r="G39" s="246"/>
      <c r="H39" s="246"/>
      <c r="I39" s="246"/>
      <c r="J39" s="247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6"/>
      <c r="F40" s="246"/>
      <c r="G40" s="246"/>
      <c r="H40" s="246"/>
      <c r="I40" s="246"/>
      <c r="J40" s="247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6"/>
      <c r="F41" s="246"/>
      <c r="G41" s="246"/>
      <c r="H41" s="246"/>
      <c r="I41" s="246"/>
      <c r="J41" s="247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6"/>
      <c r="F42" s="246"/>
      <c r="G42" s="246"/>
      <c r="H42" s="246"/>
      <c r="I42" s="246"/>
      <c r="J42" s="247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6"/>
      <c r="F43" s="246"/>
      <c r="G43" s="246"/>
      <c r="H43" s="246"/>
      <c r="I43" s="246"/>
      <c r="J43" s="247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6"/>
      <c r="F44" s="246"/>
      <c r="G44" s="246"/>
      <c r="H44" s="246"/>
      <c r="I44" s="246"/>
      <c r="J44" s="247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6"/>
      <c r="F45" s="246"/>
      <c r="G45" s="246"/>
      <c r="H45" s="246"/>
      <c r="I45" s="246"/>
      <c r="J45" s="247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6"/>
      <c r="F46" s="246"/>
      <c r="G46" s="246"/>
      <c r="H46" s="246"/>
      <c r="I46" s="246"/>
      <c r="J46" s="247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6"/>
      <c r="F47" s="246"/>
      <c r="G47" s="246"/>
      <c r="H47" s="246"/>
      <c r="I47" s="246"/>
      <c r="J47" s="247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11" t="s">
        <v>32</v>
      </c>
      <c r="B48" s="212"/>
      <c r="C48" s="74"/>
      <c r="D48" s="1"/>
      <c r="E48" s="246"/>
      <c r="F48" s="246"/>
      <c r="G48" s="246"/>
      <c r="H48" s="246"/>
      <c r="I48" s="246"/>
      <c r="J48" s="247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13" t="s">
        <v>142</v>
      </c>
      <c r="B49" s="184"/>
      <c r="C49" s="184"/>
      <c r="D49" s="184"/>
      <c r="E49" s="184"/>
      <c r="F49" s="184"/>
      <c r="G49" s="184"/>
      <c r="H49" s="184"/>
      <c r="I49" s="184"/>
      <c r="J49" s="214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4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4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4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4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9" t="s">
        <v>38</v>
      </c>
      <c r="B54" s="210"/>
      <c r="C54" s="210"/>
      <c r="D54" s="75"/>
      <c r="E54" s="75"/>
      <c r="F54" s="75"/>
      <c r="G54" s="110" t="s">
        <v>22</v>
      </c>
      <c r="H54" s="111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139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2022-01-13T20:31:11Z</cp:lastPrinted>
  <dcterms:created xsi:type="dcterms:W3CDTF">2006-09-16T00:00:00Z</dcterms:created>
  <dcterms:modified xsi:type="dcterms:W3CDTF">2022-01-13T20:33:24Z</dcterms:modified>
  <cp:category>Рентгенэндоваскулярные хирурги</cp:category>
</cp:coreProperties>
</file>