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1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<sst xmlns="http://schemas.openxmlformats.org/spreadsheetml/2006/main" count="201" uniqueCount="155">
  <si>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</si>
  <si>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</si>
  <si>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</si>
  <si>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</si>
  <si>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</si>
  <si>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</si>
  <si>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</si>
  <si>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</si>
  <si>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</si>
  <si>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</si>
  <si>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</si>
  <si>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</si>
  <si>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</si>
  <si>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</si>
  <si>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</si>
  <si>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</si>
  <si>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</si>
  <si>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</si>
  <si>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</si>
  <si>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</si>
  <si>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</si>
  <si>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</si>
  <si>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</si>
  <si>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</si>
  <si>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</si>
  <si>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</si>
  <si>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</si>
  <si>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</si>
  <si>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</si>
  <si>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</si>
  <si>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</si>
  <si>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</si>
  <si>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</si>
  <si>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</si>
  <si>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</si>
  <si>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</si>
  <si>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</si>
  <si>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</si>
  <si>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</si>
  <si>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</si>
  <si>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</si>
  <si>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</si>
  <si>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</si>
  <si>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</si>
  <si>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</si>
  <si>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</si>
  <si>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</si>
  <si>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</si>
  <si>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</si>
  <si>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</si>
  <si>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</si>
  <si>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</si>
  <si>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</si>
  <si>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</si>
  <si>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</si>
  <si>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</si>
  <si>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</si>
  <si>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</si>
  <si>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</si>
  <si>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</si>
  <si>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</si>
  <si>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</si>
  <si>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</si>
  <si>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</si>
  <si>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</si>
  <si>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</si>
  <si>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</si>
  <si>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</si>
  <si>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</si>
  <si>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</si>
  <si>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</si>
  <si>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</si>
  <si>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</si>
  <si>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</si>
  <si>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</si>
  <si>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</si>
  <si>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</si>
  <si>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</si>
  <si>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</si>
  <si>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</si>
  <si>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</si>
  <si>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</si>
  <si>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</si>
  <si>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</si>
  <si>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</si>
  <si>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</si>
  <si>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</si>
  <si>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</si>
  <si>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</si>
  <si>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</si>
  <si>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</si>
  <si>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</si>
  <si>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</si>
  <si>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</si>
  <si>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</si>
  <si>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</si>
  <si>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</si>
  <si>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</si>
  <si>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</si>
  <si>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</si>
  <si>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</si>
  <si>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</si>
  <si>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</si>
  <si>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</si>
  <si>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</si>
  <si>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</si>
  <si>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</si>
  <si>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</si>
  <si>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</si>
  <si>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</si>
  <si>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</si>
  <si>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</si>
  <si>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</si>
  <si>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</si>
  <si>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</si>
  <si>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</si>
  <si>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</si>
  <si>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</si>
  <si>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</si>
  <si>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</si>
  <si>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</si>
  <si>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</si>
  <si>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</si>
  <si>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</si>
  <si>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</si>
  <si>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</si>
  <si>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</si>
  <si>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</si>
  <si>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</si>
  <si>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</si>
  <si>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</si>
  <si>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</si>
  <si>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</si>
  <si>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</si>
  <si>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</si>
  <si>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</si>
  <si>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</si>
  <si>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</si>
  <si>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150 ml</t>
  </si>
  <si>
    <t>Щербакова С.М.</t>
  </si>
  <si>
    <t>50 ml</t>
  </si>
  <si>
    <t>ОКС ПST</t>
  </si>
  <si>
    <t>проходим, контуры ровные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</si>
  <si>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проходим, контуры ровные.  Кровоток TIMI III.</t>
    </r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</si>
  <si>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</si>
  <si>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</si>
  <si>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окончание: 09:45</t>
  </si>
  <si>
    <t>начало 09:05</t>
  </si>
  <si>
    <t>Коротнёва Л.В.</t>
  </si>
  <si>
    <t>06:30</t>
  </si>
  <si>
    <t>правый</t>
  </si>
  <si>
    <t>Экстренное стентирование ПНА.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</si>
  <si>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тотальная тромботическая окклюзия от устья с переходом на стеноз проксимального сегмента 90%, стеноз среднего сегмента 40%. Антеградный  кровоток TIMI III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</si>
  <si>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стенозы проксимального сегмента 40%. TIMI III. </t>
    </r>
  </si>
  <si>
    <r>
      <t xml:space="preserve">Устье  ствола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Аспирационным катетром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выполнена аспирация тромба (получен фрагмент тромба 1,5х3 мм) В зону проксимального сегмента с полным покрытием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 mm </t>
    </r>
    <r>
      <rPr>
        <sz val="11"/>
        <color theme="1"/>
        <rFont val="Calibri"/>
        <family val="2"/>
        <charset val="204"/>
        <scheme val="minor"/>
      </rPr>
      <t xml:space="preserve">давлением 12 атм. Ангиографический результат удовлетворительный, кровоток по ПНА восстановлен  TIMI III.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</si>
</sst>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I7" sqref="I7:J7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34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37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39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33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44574</v>
      </c>
      <c r="C7" s="78" t="s">
        <v>147</v>
      </c>
      <c r="D7" s="19"/>
      <c r="E7" s="160" t="s">
        <v>40</v>
      </c>
      <c r="F7" s="160"/>
      <c r="G7" s="169"/>
      <c r="H7" s="169"/>
      <c r="I7" s="145" t="s">
        <v>49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148</v>
      </c>
      <c r="C8" s="164"/>
      <c r="D8" s="19"/>
      <c r="E8" s="151" t="s">
        <v>4</v>
      </c>
      <c r="F8" s="152"/>
      <c r="G8" s="153"/>
      <c r="H8" s="153"/>
      <c r="I8" s="147" t="s">
        <v>66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22246</v>
      </c>
      <c r="C9" t="s">
        <v>85</v>
      </c>
      <c r="D9" s="87">
        <f>DATEDIF(B9,$B$7,"y")</f>
        <v>61</v>
      </c>
      <c r="E9" s="151" t="s">
        <v>5</v>
      </c>
      <c r="F9" s="152"/>
      <c r="G9" s="153"/>
      <c r="H9" s="153"/>
      <c r="I9" s="147" t="s">
        <v>114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141</v>
      </c>
      <c r="C10" s="150"/>
      <c r="D10" s="19"/>
      <c r="E10" s="151" t="s">
        <v>36</v>
      </c>
      <c r="F10" s="152"/>
      <c r="G10" s="153"/>
      <c r="H10" s="153"/>
      <c r="I10" s="147" t="s">
        <v>119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508</v>
      </c>
      <c r="C11" s="79">
        <v>35</v>
      </c>
      <c r="D11" s="22"/>
      <c r="E11" s="20"/>
      <c r="F11" s="20"/>
      <c r="G11" s="151" t="s">
        <v>7</v>
      </c>
      <c r="H11" s="152"/>
      <c r="I11" s="147" t="s">
        <v>46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137</v>
      </c>
      <c r="D13" s="168"/>
      <c r="E13" s="46" t="s">
        <v>136</v>
      </c>
      <c r="F13" s="181" t="s">
        <v>9</v>
      </c>
      <c r="G13" s="182"/>
      <c r="H13" s="182"/>
      <c r="I13" s="179" t="s">
        <v>135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35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44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41</v>
      </c>
      <c r="C19" s="184"/>
      <c r="D19" s="184"/>
      <c r="E19" s="185"/>
      <c r="F19" s="183" t="s">
        <v>43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86</v>
      </c>
      <c r="C24" s="162"/>
      <c r="D24" s="10" t="s">
        <v>140</v>
      </c>
      <c r="E24" s="156" t="s">
        <v>26</v>
      </c>
      <c r="F24" s="156"/>
      <c r="G24" s="11"/>
      <c r="H24" s="156" t="s">
        <v>17</v>
      </c>
      <c r="I24" s="156"/>
      <c r="J24" s="12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150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142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0" t="s">
        <v>143</v>
      </c>
      <c r="F34" s="131"/>
      <c r="G34" s="131"/>
      <c r="H34" s="131"/>
      <c r="I34" s="131"/>
      <c r="J34" s="132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1"/>
      <c r="G35" s="131"/>
      <c r="H35" s="131"/>
      <c r="I35" s="131"/>
      <c r="J35" s="132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1"/>
      <c r="G36" s="131"/>
      <c r="H36" s="131"/>
      <c r="I36" s="131"/>
      <c r="J36" s="132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1"/>
      <c r="G37" s="131"/>
      <c r="H37" s="131"/>
      <c r="I37" s="131"/>
      <c r="J37" s="132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1"/>
      <c r="G38" s="131"/>
      <c r="H38" s="131"/>
      <c r="I38" s="131"/>
      <c r="J38" s="132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1"/>
      <c r="G39" s="131"/>
      <c r="H39" s="131"/>
      <c r="I39" s="131"/>
      <c r="J39" s="132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0" t="s">
        <v>153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0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0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0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0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0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/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151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38</v>
      </c>
      <c r="B54" s="177"/>
      <c r="C54" s="177"/>
      <c r="D54" s="112" t="s">
        <v>45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6" t="s">
        <v>34</v>
      </c>
      <c r="B1" s="217"/>
      <c r="C1" s="217"/>
      <c r="D1" s="217"/>
      <c r="E1" s="217"/>
      <c r="F1" s="217"/>
      <c r="G1" s="217"/>
      <c r="H1" s="217"/>
      <c r="I1" s="217"/>
      <c r="J1" s="218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9" t="s">
        <v>24</v>
      </c>
      <c r="B2" s="220"/>
      <c r="C2" s="220"/>
      <c r="D2" s="220"/>
      <c r="E2" s="220"/>
      <c r="F2" s="220"/>
      <c r="G2" s="220"/>
      <c r="H2" s="220"/>
      <c r="I2" s="220"/>
      <c r="J2" s="221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2" t="s">
        <v>37</v>
      </c>
      <c r="B3" s="220"/>
      <c r="C3" s="220"/>
      <c r="D3" s="220"/>
      <c r="E3" s="220"/>
      <c r="F3" s="220"/>
      <c r="G3" s="220"/>
      <c r="H3" s="220"/>
      <c r="I3" s="220"/>
      <c r="J3" s="221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5" t="s">
        <v>39</v>
      </c>
      <c r="B4" s="220"/>
      <c r="C4" s="220"/>
      <c r="D4" s="220"/>
      <c r="E4" s="220"/>
      <c r="F4" s="220"/>
      <c r="G4" s="220"/>
      <c r="H4" s="220"/>
      <c r="I4" s="220"/>
      <c r="J4" s="221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6" t="s">
        <v>145</v>
      </c>
      <c r="B5" s="227"/>
      <c r="C5" s="227"/>
      <c r="D5" s="227"/>
      <c r="E5" s="227"/>
      <c r="F5" s="227"/>
      <c r="G5" s="227"/>
      <c r="H5" s="227"/>
      <c r="I5" s="227"/>
      <c r="J5" s="228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44574</v>
      </c>
      <c r="C7" s="71" t="s">
        <v>146</v>
      </c>
      <c r="D7" s="19"/>
      <c r="E7" s="160" t="s">
        <v>40</v>
      </c>
      <c r="F7" s="238"/>
      <c r="G7" s="233"/>
      <c r="H7" s="233"/>
      <c r="I7" s="229" t="str">
        <f>КАГ!I7:J7</f>
        <v>Щербаков А.С.</v>
      </c>
      <c r="J7" s="230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2" t="str">
        <f>КАГ!B8</f>
        <v>Коротнёва Л.В.</v>
      </c>
      <c r="C8" s="231"/>
      <c r="D8" s="19"/>
      <c r="E8" s="151" t="s">
        <v>4</v>
      </c>
      <c r="F8" s="232"/>
      <c r="G8" s="153"/>
      <c r="H8" s="153"/>
      <c r="I8" s="212" t="str">
        <f>КАГ!I8</f>
        <v>Нефёдова А.А.</v>
      </c>
      <c r="J8" s="213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f>КАГ!B9</f>
        <v>22246</v>
      </c>
      <c r="C9" t="s">
        <v>85</v>
      </c>
      <c r="D9" s="87">
        <f>КАГ!D9</f>
        <v>61</v>
      </c>
      <c r="E9" s="245" t="s">
        <v>5</v>
      </c>
      <c r="F9" s="246"/>
      <c r="G9" s="153"/>
      <c r="H9" s="153"/>
      <c r="I9" s="212" t="str">
        <f>КАГ!I9:J9</f>
        <v>Равинская Я.А.</v>
      </c>
      <c r="J9" s="213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47" t="str">
        <f>КАГ!B10:C10</f>
        <v>ОКС ПST</v>
      </c>
      <c r="C10" s="248"/>
      <c r="D10" s="19"/>
      <c r="E10" s="151" t="s">
        <v>6</v>
      </c>
      <c r="F10" s="152"/>
      <c r="G10" s="153"/>
      <c r="H10" s="153"/>
      <c r="I10" s="212" t="str">
        <f>КАГ!I10:J10</f>
        <v>Галамага Н.Е.</v>
      </c>
      <c r="J10" s="213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508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2" t="str">
        <f>КАГ!I11:J11</f>
        <v>________</v>
      </c>
      <c r="J11" s="213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2" t="str">
        <f>КАГ!B13:C13</f>
        <v>Sol. lidocaini 2%</v>
      </c>
      <c r="D13" s="253"/>
      <c r="E13" s="84" t="str">
        <f>КАГ!E13</f>
        <v>1 ml</v>
      </c>
      <c r="F13" s="181" t="s">
        <v>9</v>
      </c>
      <c r="G13" s="182"/>
      <c r="H13" s="182"/>
      <c r="I13" s="254" t="str">
        <f>КАГ!I13:J13</f>
        <v>a.radialis.</v>
      </c>
      <c r="J13" s="255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35</v>
      </c>
      <c r="E14" s="256" t="s">
        <v>27</v>
      </c>
      <c r="F14" s="257"/>
      <c r="G14" s="257"/>
      <c r="H14" s="257"/>
      <c r="I14" s="257"/>
      <c r="J14" s="258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4" t="s">
        <v>48</v>
      </c>
      <c r="C15" s="235"/>
      <c r="D15" s="235"/>
      <c r="E15" s="236"/>
      <c r="F15" s="237" t="s">
        <v>28</v>
      </c>
      <c r="G15" s="236"/>
      <c r="H15" s="237" t="s">
        <v>42</v>
      </c>
      <c r="I15" s="235"/>
      <c r="J15" s="259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4" t="s">
        <v>86</v>
      </c>
      <c r="C20" s="215"/>
      <c r="D20" s="69" t="s">
        <v>138</v>
      </c>
      <c r="E20" s="156" t="s">
        <v>26</v>
      </c>
      <c r="F20" s="156"/>
      <c r="G20" s="104" t="s">
        <v>149</v>
      </c>
      <c r="H20" s="156" t="s">
        <v>29</v>
      </c>
      <c r="I20" s="156"/>
      <c r="J20" s="12">
        <v>502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47</v>
      </c>
      <c r="B21" s="83"/>
      <c r="C21" s="223">
        <v>0.38680555555555557</v>
      </c>
      <c r="D21" s="224"/>
      <c r="E21" s="249" t="s">
        <v>31</v>
      </c>
      <c r="F21" s="250"/>
      <c r="G21" s="250"/>
      <c r="H21" s="250"/>
      <c r="I21" s="250"/>
      <c r="J21" s="251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154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1" t="s">
        <v>32</v>
      </c>
      <c r="B48" s="242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3" t="s">
        <v>144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39" t="s">
        <v>38</v>
      </c>
      <c r="B54" s="240"/>
      <c r="C54" s="240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84</v>
      </c>
      <c r="C1" s="260"/>
      <c r="D1" s="260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139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2022-01-13T10:07:17Z</dcterms:modified>
  <cp:category>Рентгенэндоваскулярные хирурги</cp:category>
</cp:coreProperties>
</file>