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<sst xmlns="http://schemas.openxmlformats.org/spreadsheetml/2006/main" count="201" uniqueCount="155">
  <si>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</si>
  <si>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</si>
  <si>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</si>
  <si>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</si>
  <si>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</si>
  <si>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</si>
  <si>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</si>
  <si>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</si>
  <si>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</si>
  <si>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</si>
  <si>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</si>
  <si>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</si>
  <si>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</si>
  <si>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</si>
  <si>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</si>
  <si>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</si>
  <si>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</si>
  <si>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</si>
  <si>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</si>
  <si>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</si>
  <si>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</si>
  <si>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</si>
  <si>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</si>
  <si>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</si>
  <si>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</si>
  <si>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</si>
  <si>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</si>
  <si>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</si>
  <si>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</si>
  <si>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</si>
  <si>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</si>
  <si>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</si>
  <si>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</si>
  <si>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</si>
  <si>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</si>
  <si>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</si>
  <si>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</si>
  <si>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</si>
  <si>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</si>
  <si>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</si>
  <si>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</si>
  <si>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</si>
  <si>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</si>
  <si>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</si>
  <si>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</si>
  <si>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</si>
  <si>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</si>
  <si>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</si>
  <si>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</si>
  <si>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</si>
  <si>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</si>
  <si>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</si>
  <si>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</si>
  <si>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</si>
  <si>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</si>
  <si>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</si>
  <si>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</si>
  <si>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</si>
  <si>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</si>
  <si>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</si>
  <si>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</si>
  <si>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</si>
  <si>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</si>
  <si>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</si>
  <si>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</si>
  <si>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</si>
  <si>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</si>
  <si>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</si>
  <si>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</si>
  <si>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</si>
  <si>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</si>
  <si>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</si>
  <si>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</si>
  <si>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</si>
  <si>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</si>
  <si>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</si>
  <si>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</si>
  <si>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</si>
  <si>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</si>
  <si>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</si>
  <si>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</si>
  <si>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</si>
  <si>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</si>
  <si>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</si>
  <si>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</si>
  <si>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</si>
  <si>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</si>
  <si>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</si>
  <si>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</si>
  <si>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</si>
  <si>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</si>
  <si>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</si>
  <si>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</si>
  <si>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</si>
  <si>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</si>
  <si>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</si>
  <si>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</si>
  <si>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</si>
  <si>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</si>
  <si>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</si>
  <si>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</si>
  <si>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</si>
  <si>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</si>
  <si>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</si>
  <si>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</si>
  <si>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</si>
  <si>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</si>
  <si>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</si>
  <si>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</si>
  <si>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</si>
  <si>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</si>
  <si>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</si>
  <si>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</si>
  <si>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</si>
  <si>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</si>
  <si>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</si>
  <si>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</si>
  <si>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</si>
  <si>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</si>
  <si>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</si>
  <si>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</si>
  <si>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</si>
  <si>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</si>
  <si>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</si>
  <si>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</si>
  <si>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</si>
  <si>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</si>
  <si>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</si>
  <si>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</si>
  <si>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</si>
  <si>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</si>
  <si>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</si>
  <si>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</si>
  <si>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</si>
  <si>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</si>
  <si>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</si>
  <si>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</si>
  <si>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</si>
  <si>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</si>
  <si>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</si>
  <si>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 xml:space="preserve">проходим, неровность контуров </t>
  </si>
  <si>
    <t>ОКС ПST</t>
  </si>
  <si>
    <t>Экстренное стентирование ПНА.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</si>
  <si>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</si>
  <si>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(3DES)</t>
  </si>
  <si>
    <t>начало 05:20</t>
  </si>
  <si>
    <t>окончание: 06:30</t>
  </si>
  <si>
    <t>Галанина Н.Б.</t>
  </si>
  <si>
    <t>левый</t>
  </si>
  <si>
    <t>250 ml</t>
  </si>
  <si>
    <t>14:24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</si>
  <si>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огибающая артерия очень крупная. Определяется стенохз прокс/3 ВТК 80%.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</si>
  <si>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атипичное строение. Является дальнейшим продолжением дистального сегмента ОА. Без стенотических изменений.</t>
    </r>
  </si>
  <si>
    <r>
      <t>Бассейн ПНА:</t>
    </r>
    <r>
      <rPr>
        <sz val="10"/>
        <color theme="1"/>
        <rFont val="Times New Roman"/>
        <family val="1"/>
        <charset val="204"/>
      </rPr>
      <t xml:space="preserve"> на границе проксимального и среднего сегмента стеноз 60%, диффузный стеноз на протяжении всего среднего сегмента с макс.степенью стенозирования 95%. Антеградный кровоток TIMI II. </t>
    </r>
  </si>
  <si>
    <r>
      <t xml:space="preserve">Устье  ствола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  в дистальный сегмент ПНА.  Выполнена предилатация БК </t>
    </r>
    <r>
      <rPr>
        <b/>
        <sz val="11"/>
        <color theme="1"/>
        <rFont val="Calibri"/>
        <family val="2"/>
        <charset val="204"/>
        <scheme val="minor"/>
      </rPr>
      <t>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остаточных стенозов среднего сегмента последовательно с оверлаппингом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 mm </t>
    </r>
    <r>
      <rPr>
        <sz val="11"/>
        <color theme="1"/>
        <rFont val="Calibri"/>
        <family val="2"/>
        <charset val="204"/>
        <scheme val="minor"/>
      </rPr>
      <t xml:space="preserve">давлением 10 атм.,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2,75-26 mm и DES Resolute Integrity 3,0-30 mm </t>
    </r>
    <r>
      <rPr>
        <sz val="11"/>
        <color theme="1"/>
        <rFont val="Calibri"/>
        <family val="2"/>
        <charset val="204"/>
        <scheme val="minor"/>
      </rPr>
      <t xml:space="preserve">давлением 12 атм с выходом в проксимальный сегмент. Постдилатация пркосимального стента БК  </t>
    </r>
    <r>
      <rPr>
        <b/>
        <sz val="11"/>
        <color theme="1"/>
        <rFont val="Calibri"/>
        <family val="2"/>
        <charset val="204"/>
        <scheme val="minor"/>
      </rPr>
      <t>Sprinter Legend 3.5-15</t>
    </r>
    <r>
      <rPr>
        <sz val="11"/>
        <color theme="1"/>
        <rFont val="Calibri"/>
        <family val="2"/>
        <charset val="204"/>
        <scheme val="minor"/>
      </rPr>
      <t xml:space="preserve">, давлением 18 атм., постдилатация дистального стента </t>
    </r>
    <r>
      <rPr>
        <b/>
        <sz val="11"/>
        <color theme="1"/>
        <rFont val="Calibri"/>
        <family val="2"/>
        <charset val="204"/>
        <scheme val="minor"/>
      </rPr>
      <t xml:space="preserve"> БК Sprinter Legend 2.25-15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съёмках диссекции и тромбироввание стентов не определяется, антеградный кровоток восстановлен TIMI III. Ангиографический результат удовлетворительный.  Пациентка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</si>
</sst>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44583</v>
      </c>
      <c r="C7" s="78" t="s">
        <v>145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147</v>
      </c>
      <c r="C8" s="153"/>
      <c r="D8" s="19"/>
      <c r="E8" s="148" t="s">
        <v>4</v>
      </c>
      <c r="F8" s="149"/>
      <c r="G8" s="165"/>
      <c r="H8" s="165"/>
      <c r="I8" s="145" t="s">
        <v>69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17019</v>
      </c>
      <c r="C9" t="s">
        <v>85</v>
      </c>
      <c r="D9" s="87">
        <f>DATEDIF(B9,$B$7,"y")</f>
        <v>75</v>
      </c>
      <c r="E9" s="148" t="s">
        <v>5</v>
      </c>
      <c r="F9" s="149"/>
      <c r="G9" s="165"/>
      <c r="H9" s="165"/>
      <c r="I9" s="145" t="s">
        <v>114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141</v>
      </c>
      <c r="C10" s="164"/>
      <c r="D10" s="19"/>
      <c r="E10" s="148" t="s">
        <v>36</v>
      </c>
      <c r="F10" s="149"/>
      <c r="G10" s="165"/>
      <c r="H10" s="165"/>
      <c r="I10" s="145" t="s">
        <v>115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1040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139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148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153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151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152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00"/>
      <c r="F46" s="201"/>
      <c r="G46" s="201"/>
      <c r="H46" s="201"/>
      <c r="I46" s="201"/>
      <c r="J46" s="202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03"/>
      <c r="F47" s="204"/>
      <c r="G47" s="204"/>
      <c r="H47" s="204"/>
      <c r="I47" s="204"/>
      <c r="J47" s="205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142</v>
      </c>
      <c r="B48" s="184"/>
      <c r="C48" s="184"/>
      <c r="D48" s="184"/>
      <c r="E48" s="203"/>
      <c r="F48" s="204"/>
      <c r="G48" s="204"/>
      <c r="H48" s="204"/>
      <c r="I48" s="204"/>
      <c r="J48" s="205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03"/>
      <c r="F49" s="204"/>
      <c r="G49" s="204"/>
      <c r="H49" s="204"/>
      <c r="I49" s="204"/>
      <c r="J49" s="205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03"/>
      <c r="F50" s="204"/>
      <c r="G50" s="204"/>
      <c r="H50" s="204"/>
      <c r="I50" s="204"/>
      <c r="J50" s="205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6"/>
      <c r="F51" s="207"/>
      <c r="G51" s="207"/>
      <c r="H51" s="207"/>
      <c r="I51" s="207"/>
      <c r="J51" s="208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0" t="s">
        <v>34</v>
      </c>
      <c r="B1" s="251"/>
      <c r="C1" s="251"/>
      <c r="D1" s="251"/>
      <c r="E1" s="251"/>
      <c r="F1" s="251"/>
      <c r="G1" s="251"/>
      <c r="H1" s="251"/>
      <c r="I1" s="251"/>
      <c r="J1" s="252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3" t="s">
        <v>24</v>
      </c>
      <c r="B2" s="254"/>
      <c r="C2" s="254"/>
      <c r="D2" s="254"/>
      <c r="E2" s="254"/>
      <c r="F2" s="254"/>
      <c r="G2" s="254"/>
      <c r="H2" s="254"/>
      <c r="I2" s="254"/>
      <c r="J2" s="255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6" t="s">
        <v>37</v>
      </c>
      <c r="B3" s="254"/>
      <c r="C3" s="254"/>
      <c r="D3" s="254"/>
      <c r="E3" s="254"/>
      <c r="F3" s="254"/>
      <c r="G3" s="254"/>
      <c r="H3" s="254"/>
      <c r="I3" s="254"/>
      <c r="J3" s="255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59" t="s">
        <v>39</v>
      </c>
      <c r="B4" s="254"/>
      <c r="C4" s="254"/>
      <c r="D4" s="254"/>
      <c r="E4" s="254"/>
      <c r="F4" s="254"/>
      <c r="G4" s="254"/>
      <c r="H4" s="254"/>
      <c r="I4" s="254"/>
      <c r="J4" s="255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60" t="s">
        <v>144</v>
      </c>
      <c r="B5" s="261"/>
      <c r="C5" s="261"/>
      <c r="D5" s="261"/>
      <c r="E5" s="261"/>
      <c r="F5" s="261"/>
      <c r="G5" s="261"/>
      <c r="H5" s="261"/>
      <c r="I5" s="261"/>
      <c r="J5" s="26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</f>
        <v>44583</v>
      </c>
      <c r="C7" s="71" t="s">
        <v>146</v>
      </c>
      <c r="D7" s="19"/>
      <c r="E7" s="147" t="s">
        <v>40</v>
      </c>
      <c r="F7" s="236"/>
      <c r="G7" s="241"/>
      <c r="H7" s="24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17" t="str">
        <f>КАГ!B8</f>
        <v>Галанина Н.Б.</v>
      </c>
      <c r="C8" s="239"/>
      <c r="D8" s="19"/>
      <c r="E8" s="148" t="s">
        <v>4</v>
      </c>
      <c r="F8" s="240"/>
      <c r="G8" s="165"/>
      <c r="H8" s="165"/>
      <c r="I8" s="217" t="str">
        <f>КАГ!I8</f>
        <v>Синицина И.В.</v>
      </c>
      <c r="J8" s="218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</f>
        <v>17019</v>
      </c>
      <c r="C9" t="s">
        <v>85</v>
      </c>
      <c r="D9" s="87">
        <f>КАГ!D9</f>
        <v>75</v>
      </c>
      <c r="E9" s="215" t="s">
        <v>5</v>
      </c>
      <c r="F9" s="216"/>
      <c r="G9" s="165"/>
      <c r="H9" s="165"/>
      <c r="I9" s="217" t="str">
        <f>КАГ!I9:J9</f>
        <v>Равинская Я.А.</v>
      </c>
      <c r="J9" s="218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9" t="str">
        <f>КАГ!B10:C10</f>
        <v>ОКС ПST</v>
      </c>
      <c r="C10" s="220"/>
      <c r="D10" s="19"/>
      <c r="E10" s="148" t="s">
        <v>6</v>
      </c>
      <c r="F10" s="149"/>
      <c r="G10" s="165"/>
      <c r="H10" s="165"/>
      <c r="I10" s="217" t="str">
        <f>КАГ!I10:J10</f>
        <v>Баранова В.Б.</v>
      </c>
      <c r="J10" s="218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1040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24" t="str">
        <f>КАГ!B13:C13</f>
        <v>Sol. lidocaini 2%</v>
      </c>
      <c r="D13" s="225"/>
      <c r="E13" s="84" t="str">
        <f>КАГ!E13</f>
        <v>1 ml</v>
      </c>
      <c r="F13" s="114" t="s">
        <v>9</v>
      </c>
      <c r="G13" s="115"/>
      <c r="H13" s="115"/>
      <c r="I13" s="226" t="str">
        <f>КАГ!I13:J13</f>
        <v>a.radialis.</v>
      </c>
      <c r="J13" s="227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28" t="s">
        <v>27</v>
      </c>
      <c r="F14" s="229"/>
      <c r="G14" s="229"/>
      <c r="H14" s="229"/>
      <c r="I14" s="229"/>
      <c r="J14" s="230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34" t="s">
        <v>48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8" t="s">
        <v>86</v>
      </c>
      <c r="C20" s="249"/>
      <c r="D20" s="69" t="s">
        <v>149</v>
      </c>
      <c r="E20" s="141" t="s">
        <v>26</v>
      </c>
      <c r="F20" s="141"/>
      <c r="G20" s="104" t="s">
        <v>150</v>
      </c>
      <c r="H20" s="141" t="s">
        <v>29</v>
      </c>
      <c r="I20" s="141"/>
      <c r="J20" s="12">
        <v>801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47</v>
      </c>
      <c r="B21" s="83"/>
      <c r="C21" s="257">
        <v>0.23263888888888887</v>
      </c>
      <c r="D21" s="258"/>
      <c r="E21" s="221" t="s">
        <v>31</v>
      </c>
      <c r="F21" s="222"/>
      <c r="G21" s="222"/>
      <c r="H21" s="222"/>
      <c r="I21" s="222"/>
      <c r="J21" s="223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64" t="s">
        <v>154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11" t="s">
        <v>32</v>
      </c>
      <c r="B48" s="212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13" t="s">
        <v>143</v>
      </c>
      <c r="B49" s="184"/>
      <c r="C49" s="184"/>
      <c r="D49" s="184"/>
      <c r="E49" s="184"/>
      <c r="F49" s="184"/>
      <c r="G49" s="184"/>
      <c r="H49" s="184"/>
      <c r="I49" s="184"/>
      <c r="J49" s="214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4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4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4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4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9" t="s">
        <v>38</v>
      </c>
      <c r="B54" s="210"/>
      <c r="C54" s="210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2022-01-22T03:46:35Z</cp:lastPrinted>
  <dcterms:created xsi:type="dcterms:W3CDTF">2006-09-16T00:00:00Z</dcterms:created>
  <dcterms:modified xsi:type="dcterms:W3CDTF">2022-01-22T03:46:45Z</dcterms:modified>
  <cp:category>Рентгенэндоваскулярные хирурги</cp:category>
</cp:coreProperties>
</file>