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24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<sst xmlns="http://schemas.openxmlformats.org/spreadsheetml/2006/main" count="201" uniqueCount="155">
  <si>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</si>
  <si>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</si>
  <si>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</si>
  <si>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</si>
  <si>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</si>
  <si>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</si>
  <si>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</si>
  <si>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</si>
  <si>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</si>
  <si>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</si>
  <si>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</si>
  <si>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</si>
  <si>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</si>
  <si>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</si>
  <si>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</si>
  <si>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</si>
  <si>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</si>
  <si>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</si>
  <si>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</si>
  <si>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</si>
  <si>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</si>
  <si>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</si>
  <si>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</si>
  <si>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</si>
  <si>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</si>
  <si>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</si>
  <si>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</si>
  <si>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</si>
  <si>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</si>
  <si>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</si>
  <si>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</si>
  <si>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</si>
  <si>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</si>
  <si>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</si>
  <si>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</si>
  <si>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</si>
  <si>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</si>
  <si>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</si>
  <si>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</si>
  <si>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</si>
  <si>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</si>
  <si>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</si>
  <si>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</si>
  <si>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</si>
  <si>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</si>
  <si>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</si>
  <si>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</si>
  <si>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</si>
  <si>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</si>
  <si>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</si>
  <si>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</si>
  <si>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</si>
  <si>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</si>
  <si>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</si>
  <si>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</si>
  <si>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</si>
  <si>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</si>
  <si>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</si>
  <si>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</si>
  <si>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</si>
  <si>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</si>
  <si>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</si>
  <si>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</si>
  <si>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</si>
  <si>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</si>
  <si>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</si>
  <si>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</si>
  <si>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</si>
  <si>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</si>
  <si>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</si>
  <si>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</si>
  <si>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</si>
  <si>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</si>
  <si>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</si>
  <si>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</si>
  <si>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</si>
  <si>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</si>
  <si>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</si>
  <si>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</si>
  <si>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</si>
  <si>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</si>
  <si>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</si>
  <si>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</si>
  <si>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</si>
  <si>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</si>
  <si>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</si>
  <si>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</si>
  <si>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</si>
  <si>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</si>
  <si>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</si>
  <si>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</si>
  <si>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</si>
  <si>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</si>
  <si>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</si>
  <si>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</si>
  <si>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</si>
  <si>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</si>
  <si>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</si>
  <si>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</si>
  <si>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</si>
  <si>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</si>
  <si>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</si>
  <si>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</si>
  <si>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</si>
  <si>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</si>
  <si>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</si>
  <si>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</si>
  <si>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</si>
  <si>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</si>
  <si>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</si>
  <si>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</si>
  <si>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</si>
  <si>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</si>
  <si>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</si>
  <si>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</si>
  <si>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</si>
  <si>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</si>
  <si>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</si>
  <si>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</si>
  <si>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</si>
  <si>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</si>
  <si>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</si>
  <si>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</si>
  <si>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</si>
  <si>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</si>
  <si>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</si>
  <si>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</si>
  <si>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</si>
  <si>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</si>
  <si>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</si>
  <si>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</si>
  <si>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</si>
  <si>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</si>
  <si>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</si>
  <si>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</si>
  <si>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</si>
  <si>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</si>
  <si>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</si>
  <si>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</si>
  <si>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</si>
  <si>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>Экстренное стентирование ПНА.</t>
  </si>
  <si>
    <t xml:space="preserve">1)Контроль места пункции. Повязка на руке 6ч. </t>
  </si>
  <si>
    <t>ОКС БПST</t>
  </si>
  <si>
    <t>150 ml</t>
  </si>
  <si>
    <t>начало 20:15</t>
  </si>
  <si>
    <t>окончание: 21:10</t>
  </si>
  <si>
    <t>Баллонная ангиопластитка со стентированием коронарной артерии - ПНА (2DES)</t>
  </si>
  <si>
    <t>Хрусталёва Л.В.</t>
  </si>
  <si>
    <t>правый</t>
  </si>
  <si>
    <t>проходим, кальциноз неровность контуров</t>
  </si>
  <si>
    <t>09:12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</si>
  <si>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кальциноз на протяжении проксимального и среднего сегмента. Стенозы проксимального сегмента 30%, субокклюзирующий стеноз среднего сегмента, стеноз устья ДВ 50%. Антеградный кровоток TIMI II.  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</si>
  <si>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кальциноз проксимального сегмента. Стеноз проксимального сегмента 50%, стеноз среднего сегмента 70%. Антеградный кровоток TIMI III.  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</si>
  <si>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хроническая тотальная окклюзия на уровне проксимального сегмента. Выраженные межсистемные коллатерали из СВ ПНА и ОА с ретроградным контрастированием ЗБВ, ЗНА и дистального сегмента ПКА, Rentrop 3. Антеградный  кровоток TIMI 0. </t>
    </r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</si>
  <si>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через зону субокклюзии в дистальный сегмент ПНА. Выполнена предилатация субокклюзирующего стеноза БК </t>
    </r>
    <r>
      <rPr>
        <b/>
        <sz val="11"/>
        <color theme="1"/>
        <rFont val="Calibri"/>
        <family val="2"/>
        <charset val="204"/>
        <scheme val="minor"/>
      </rPr>
      <t>Sprinter Legeng БК 2.25-15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остаточного значимого стеноза среднего сегмента имплантрованы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2,5-22 и DES Resolute Integrity 3,0-30   mm </t>
    </r>
    <r>
      <rPr>
        <sz val="11"/>
        <color theme="1"/>
        <rFont val="Calibri"/>
        <family val="2"/>
        <charset val="204"/>
        <scheme val="minor"/>
      </rPr>
      <t xml:space="preserve">давлением 12-14 соответственно.  Постдилатация стентов и зоны оверлаппинга </t>
    </r>
    <r>
      <rPr>
        <b/>
        <sz val="11"/>
        <color theme="1"/>
        <rFont val="Calibri"/>
        <family val="2"/>
        <charset val="204"/>
        <scheme val="minor"/>
      </rPr>
      <t>БК Sprinter Legeng 3.0-15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На контрольных съёмках ангиографический результат оптимальный, кровоток по ПНА восстановлен TIMI III,  тромбоза, диссекции нет. Пациентка в 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</si>
</sst>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31" xfId="0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8" t="s">
        <v>34</v>
      </c>
      <c r="C1" s="159"/>
      <c r="D1" s="159"/>
      <c r="E1" s="159"/>
      <c r="F1" s="159"/>
      <c r="G1" s="159"/>
      <c r="H1" s="159"/>
      <c r="I1" s="159"/>
      <c r="J1" s="14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18.75" x14ac:dyDescent="0.25">
      <c r="A2" s="15"/>
      <c r="B2" s="16"/>
      <c r="C2" s="161" t="s">
        <v>24</v>
      </c>
      <c r="D2" s="162"/>
      <c r="E2" s="162"/>
      <c r="F2" s="162"/>
      <c r="G2" s="162"/>
      <c r="H2" s="162"/>
      <c r="I2" s="16"/>
      <c r="J2" s="17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7.25" x14ac:dyDescent="0.3">
      <c r="A3" s="15"/>
      <c r="B3" s="174" t="s">
        <v>37</v>
      </c>
      <c r="C3" s="175"/>
      <c r="D3" s="175"/>
      <c r="E3" s="175"/>
      <c r="F3" s="175"/>
      <c r="G3" s="175"/>
      <c r="H3" s="175"/>
      <c r="I3" s="175"/>
      <c r="J3" s="17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15" customHeight="1" x14ac:dyDescent="0.25">
      <c r="A4" s="15"/>
      <c r="B4" s="163" t="s">
        <v>39</v>
      </c>
      <c r="C4" s="163"/>
      <c r="D4" s="163"/>
      <c r="E4" s="163"/>
      <c r="F4" s="163"/>
      <c r="G4" s="163"/>
      <c r="H4" s="163"/>
      <c r="I4" s="163"/>
      <c r="J4" s="17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8.75" customHeight="1" x14ac:dyDescent="0.25">
      <c r="A5" s="15"/>
      <c r="B5" s="176" t="s">
        <v>33</v>
      </c>
      <c r="C5" s="177"/>
      <c r="D5" s="177"/>
      <c r="E5" s="177"/>
      <c r="F5" s="177"/>
      <c r="G5" s="177"/>
      <c r="H5" s="177"/>
      <c r="I5" s="177"/>
      <c r="J5" s="17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5.75" x14ac:dyDescent="0.25">
      <c r="A7" s="43" t="s">
        <v>0</v>
      </c>
      <c r="B7" s="2">
        <v>44585</v>
      </c>
      <c r="C7" s="78" t="s">
        <v>144</v>
      </c>
      <c r="D7" s="19"/>
      <c r="E7" s="164" t="s">
        <v>40</v>
      </c>
      <c r="F7" s="164"/>
      <c r="G7" s="173"/>
      <c r="H7" s="173"/>
      <c r="I7" s="149" t="s">
        <v>49</v>
      </c>
      <c r="J7" s="150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</row>
    <row r="8" spans="1:22" ht="26.25" x14ac:dyDescent="0.25">
      <c r="A8" s="44" t="s">
        <v>3</v>
      </c>
      <c r="B8" s="167" t="s">
        <v>147</v>
      </c>
      <c r="C8" s="168"/>
      <c r="D8" s="19"/>
      <c r="E8" s="155" t="s">
        <v>4</v>
      </c>
      <c r="F8" s="156"/>
      <c r="G8" s="157"/>
      <c r="H8" s="157"/>
      <c r="I8" s="151" t="s">
        <v>71</v>
      </c>
      <c r="J8" s="152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2" ht="25.5" customHeight="1" x14ac:dyDescent="0.25">
      <c r="A9" s="45" t="s">
        <v>1</v>
      </c>
      <c r="B9" s="86">
        <v>17815</v>
      </c>
      <c r="C9" t="s">
        <v>85</v>
      </c>
      <c r="D9" s="87">
        <f>DATEDIF(B9,$B$7,"y")</f>
        <v>73</v>
      </c>
      <c r="E9" s="155" t="s">
        <v>5</v>
      </c>
      <c r="F9" s="156"/>
      <c r="G9" s="157"/>
      <c r="H9" s="157"/>
      <c r="I9" s="151" t="s">
        <v>123</v>
      </c>
      <c r="J9" s="152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5" customHeight="1" x14ac:dyDescent="0.25">
      <c r="A10" s="43" t="s">
        <v>2</v>
      </c>
      <c r="B10" s="153" t="s">
        <v>142</v>
      </c>
      <c r="C10" s="154"/>
      <c r="D10" s="19"/>
      <c r="E10" s="155" t="s">
        <v>36</v>
      </c>
      <c r="F10" s="156"/>
      <c r="G10" s="157"/>
      <c r="H10" s="157"/>
      <c r="I10" s="151" t="s">
        <v>122</v>
      </c>
      <c r="J10" s="152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5" customHeight="1" x14ac:dyDescent="0.25">
      <c r="A11" s="43" t="s">
        <v>23</v>
      </c>
      <c r="B11" s="77">
        <v>1148</v>
      </c>
      <c r="C11" s="79">
        <v>35</v>
      </c>
      <c r="D11" s="22"/>
      <c r="E11" s="20"/>
      <c r="F11" s="20"/>
      <c r="G11" s="155" t="s">
        <v>7</v>
      </c>
      <c r="H11" s="156"/>
      <c r="I11" s="151" t="s">
        <v>46</v>
      </c>
      <c r="J11" s="152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5.75" x14ac:dyDescent="0.25">
      <c r="A13" s="169" t="s">
        <v>8</v>
      </c>
      <c r="B13" s="170"/>
      <c r="C13" s="171" t="s">
        <v>137</v>
      </c>
      <c r="D13" s="172"/>
      <c r="E13" s="46" t="s">
        <v>136</v>
      </c>
      <c r="F13" s="185" t="s">
        <v>9</v>
      </c>
      <c r="G13" s="186"/>
      <c r="H13" s="186"/>
      <c r="I13" s="183" t="s">
        <v>135</v>
      </c>
      <c r="J13" s="184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5.75" x14ac:dyDescent="0.25">
      <c r="A14" s="169" t="s">
        <v>25</v>
      </c>
      <c r="B14" s="182"/>
      <c r="C14" s="193"/>
      <c r="D14" s="47" t="s">
        <v>35</v>
      </c>
      <c r="E14" s="185" t="s">
        <v>10</v>
      </c>
      <c r="F14" s="185"/>
      <c r="G14" s="185"/>
      <c r="H14" s="185"/>
      <c r="I14" s="185"/>
      <c r="J14" s="194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x14ac:dyDescent="0.25">
      <c r="A18" s="191" t="s">
        <v>11</v>
      </c>
      <c r="B18" s="192"/>
      <c r="C18" s="192"/>
      <c r="D18" s="192"/>
      <c r="E18" s="192"/>
      <c r="F18" s="192"/>
      <c r="G18" s="31"/>
      <c r="H18" s="106" t="s">
        <v>44</v>
      </c>
      <c r="I18" s="107"/>
      <c r="J18" s="108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17.25" x14ac:dyDescent="0.3">
      <c r="A19" s="5"/>
      <c r="B19" s="187" t="s">
        <v>41</v>
      </c>
      <c r="C19" s="188"/>
      <c r="D19" s="188"/>
      <c r="E19" s="189"/>
      <c r="F19" s="187" t="s">
        <v>43</v>
      </c>
      <c r="G19" s="190"/>
      <c r="H19" s="109"/>
      <c r="I19" s="110"/>
      <c r="J19" s="111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x14ac:dyDescent="0.25">
      <c r="A22" s="205" t="s">
        <v>15</v>
      </c>
      <c r="B22" s="206"/>
      <c r="C22" s="31"/>
      <c r="D22" s="31"/>
      <c r="E22" s="31"/>
      <c r="F22" s="31"/>
      <c r="G22" s="31"/>
      <c r="H22" s="19"/>
      <c r="I22" s="31"/>
      <c r="J22" s="3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x14ac:dyDescent="0.25">
      <c r="A23" s="207"/>
      <c r="B23" s="208"/>
      <c r="C23" s="33"/>
      <c r="D23" s="24"/>
      <c r="E23" s="24"/>
      <c r="F23" s="24"/>
      <c r="G23" s="24"/>
      <c r="H23" s="24"/>
      <c r="I23" s="24"/>
      <c r="J23" s="25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5" customHeight="1" x14ac:dyDescent="0.25">
      <c r="A24" s="48" t="s">
        <v>16</v>
      </c>
      <c r="B24" s="165" t="s">
        <v>86</v>
      </c>
      <c r="C24" s="166"/>
      <c r="D24" s="10" t="s">
        <v>139</v>
      </c>
      <c r="E24" s="160" t="s">
        <v>26</v>
      </c>
      <c r="F24" s="160"/>
      <c r="G24" s="11"/>
      <c r="H24" s="160" t="s">
        <v>17</v>
      </c>
      <c r="I24" s="160"/>
      <c r="J24" s="12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5.75" x14ac:dyDescent="0.25">
      <c r="A26" s="23"/>
      <c r="B26" s="19"/>
      <c r="C26" s="19"/>
      <c r="D26" s="19"/>
      <c r="E26" s="195" t="s">
        <v>20</v>
      </c>
      <c r="F26" s="196"/>
      <c r="G26" s="196"/>
      <c r="H26" s="197" t="s">
        <v>148</v>
      </c>
      <c r="I26" s="198"/>
      <c r="J26" s="19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3.5" customHeight="1" x14ac:dyDescent="0.25">
      <c r="A27" s="23"/>
      <c r="B27" s="19"/>
      <c r="C27" s="19"/>
      <c r="D27" s="19"/>
      <c r="E27" s="200" t="s">
        <v>21</v>
      </c>
      <c r="F27" s="201"/>
      <c r="G27" s="202" t="s">
        <v>149</v>
      </c>
      <c r="H27" s="203"/>
      <c r="I27" s="203"/>
      <c r="J27" s="204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5" customHeight="1" x14ac:dyDescent="0.25">
      <c r="A28" s="23"/>
      <c r="B28" s="19"/>
      <c r="C28" s="19"/>
      <c r="D28" s="19"/>
      <c r="E28" s="130" t="s">
        <v>151</v>
      </c>
      <c r="F28" s="131"/>
      <c r="G28" s="131"/>
      <c r="H28" s="131"/>
      <c r="I28" s="131"/>
      <c r="J28" s="132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5" customHeight="1" x14ac:dyDescent="0.25">
      <c r="A34" s="23"/>
      <c r="B34" s="19"/>
      <c r="C34" s="19"/>
      <c r="D34" s="19"/>
      <c r="E34" s="134" t="s">
        <v>152</v>
      </c>
      <c r="F34" s="135"/>
      <c r="G34" s="135"/>
      <c r="H34" s="135"/>
      <c r="I34" s="135"/>
      <c r="J34" s="136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5" customHeight="1" x14ac:dyDescent="0.25">
      <c r="A35" s="23"/>
      <c r="B35" s="19"/>
      <c r="C35" s="19"/>
      <c r="D35" s="19"/>
      <c r="E35" s="137"/>
      <c r="F35" s="135"/>
      <c r="G35" s="135"/>
      <c r="H35" s="135"/>
      <c r="I35" s="135"/>
      <c r="J35" s="136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5" customHeight="1" x14ac:dyDescent="0.25">
      <c r="A36" s="23"/>
      <c r="B36" s="19"/>
      <c r="C36" s="19"/>
      <c r="D36" s="19"/>
      <c r="E36" s="137"/>
      <c r="F36" s="135"/>
      <c r="G36" s="135"/>
      <c r="H36" s="135"/>
      <c r="I36" s="135"/>
      <c r="J36" s="136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5" customHeight="1" x14ac:dyDescent="0.25">
      <c r="A37" s="34" t="s">
        <v>12</v>
      </c>
      <c r="B37" s="35"/>
      <c r="C37" s="35"/>
      <c r="D37" s="35"/>
      <c r="E37" s="137"/>
      <c r="F37" s="135"/>
      <c r="G37" s="135"/>
      <c r="H37" s="135"/>
      <c r="I37" s="135"/>
      <c r="J37" s="136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5" customHeight="1" x14ac:dyDescent="0.25">
      <c r="A38" s="36"/>
      <c r="B38" s="35"/>
      <c r="C38" s="35"/>
      <c r="D38" s="35"/>
      <c r="E38" s="137"/>
      <c r="F38" s="135"/>
      <c r="G38" s="135"/>
      <c r="H38" s="135"/>
      <c r="I38" s="135"/>
      <c r="J38" s="136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5" customHeight="1" x14ac:dyDescent="0.25">
      <c r="A39" s="37" t="s">
        <v>18</v>
      </c>
      <c r="B39" s="38"/>
      <c r="C39" s="38"/>
      <c r="D39" s="38"/>
      <c r="E39" s="137"/>
      <c r="F39" s="135"/>
      <c r="G39" s="135"/>
      <c r="H39" s="135"/>
      <c r="I39" s="135"/>
      <c r="J39" s="136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5" customHeight="1" x14ac:dyDescent="0.25">
      <c r="A40" s="37"/>
      <c r="B40" s="38"/>
      <c r="C40" s="38"/>
      <c r="D40" s="38"/>
      <c r="E40" s="134" t="s">
        <v>153</v>
      </c>
      <c r="F40" s="138"/>
      <c r="G40" s="138"/>
      <c r="H40" s="138"/>
      <c r="I40" s="138"/>
      <c r="J40" s="13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5" customHeight="1" x14ac:dyDescent="0.25">
      <c r="A41" s="37"/>
      <c r="B41" s="38"/>
      <c r="C41" s="38"/>
      <c r="D41" s="38"/>
      <c r="E41" s="134"/>
      <c r="F41" s="138"/>
      <c r="G41" s="138"/>
      <c r="H41" s="138"/>
      <c r="I41" s="138"/>
      <c r="J41" s="13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5" customHeight="1" x14ac:dyDescent="0.25">
      <c r="A42" s="37"/>
      <c r="B42" s="38"/>
      <c r="C42" s="38"/>
      <c r="D42" s="38"/>
      <c r="E42" s="134"/>
      <c r="F42" s="138"/>
      <c r="G42" s="138"/>
      <c r="H42" s="138"/>
      <c r="I42" s="138"/>
      <c r="J42" s="13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5" customHeight="1" x14ac:dyDescent="0.25">
      <c r="A43" s="37"/>
      <c r="B43" s="38"/>
      <c r="C43" s="38"/>
      <c r="D43" s="38"/>
      <c r="E43" s="134"/>
      <c r="F43" s="138"/>
      <c r="G43" s="138"/>
      <c r="H43" s="138"/>
      <c r="I43" s="138"/>
      <c r="J43" s="13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5" customHeight="1" x14ac:dyDescent="0.25">
      <c r="A44" s="37"/>
      <c r="B44" s="38"/>
      <c r="C44" s="38"/>
      <c r="D44" s="38"/>
      <c r="E44" s="134"/>
      <c r="F44" s="138"/>
      <c r="G44" s="138"/>
      <c r="H44" s="138"/>
      <c r="I44" s="138"/>
      <c r="J44" s="13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5" customHeight="1" x14ac:dyDescent="0.25">
      <c r="A45" s="37"/>
      <c r="B45" s="38"/>
      <c r="C45" s="38"/>
      <c r="D45" s="38"/>
      <c r="E45" s="134"/>
      <c r="F45" s="138"/>
      <c r="G45" s="138"/>
      <c r="H45" s="138"/>
      <c r="I45" s="138"/>
      <c r="J45" s="13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5" customHeight="1" x14ac:dyDescent="0.25">
      <c r="A46" s="37"/>
      <c r="B46" s="38"/>
      <c r="C46" s="38"/>
      <c r="D46" s="38"/>
      <c r="E46" s="140"/>
      <c r="F46" s="141"/>
      <c r="G46" s="141"/>
      <c r="H46" s="141"/>
      <c r="I46" s="141"/>
      <c r="J46" s="142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5" customHeight="1" x14ac:dyDescent="0.25">
      <c r="A47" s="114" t="s">
        <v>30</v>
      </c>
      <c r="B47" s="115"/>
      <c r="C47" s="38"/>
      <c r="D47" s="38"/>
      <c r="E47" s="143"/>
      <c r="F47" s="144"/>
      <c r="G47" s="144"/>
      <c r="H47" s="144"/>
      <c r="I47" s="144"/>
      <c r="J47" s="145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5" customHeight="1" x14ac:dyDescent="0.25">
      <c r="A48" s="116" t="s">
        <v>140</v>
      </c>
      <c r="B48" s="124"/>
      <c r="C48" s="124"/>
      <c r="D48" s="124"/>
      <c r="E48" s="143"/>
      <c r="F48" s="144"/>
      <c r="G48" s="144"/>
      <c r="H48" s="144"/>
      <c r="I48" s="144"/>
      <c r="J48" s="145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5" customHeight="1" x14ac:dyDescent="0.25">
      <c r="A49" s="125"/>
      <c r="B49" s="124"/>
      <c r="C49" s="124"/>
      <c r="D49" s="124"/>
      <c r="E49" s="143"/>
      <c r="F49" s="144"/>
      <c r="G49" s="144"/>
      <c r="H49" s="144"/>
      <c r="I49" s="144"/>
      <c r="J49" s="145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5" customHeight="1" x14ac:dyDescent="0.25">
      <c r="A50" s="125"/>
      <c r="B50" s="124"/>
      <c r="C50" s="124"/>
      <c r="D50" s="124"/>
      <c r="E50" s="143"/>
      <c r="F50" s="144"/>
      <c r="G50" s="144"/>
      <c r="H50" s="144"/>
      <c r="I50" s="144"/>
      <c r="J50" s="145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2.75" customHeight="1" x14ac:dyDescent="0.25">
      <c r="A51" s="125"/>
      <c r="B51" s="124"/>
      <c r="C51" s="124"/>
      <c r="D51" s="124"/>
      <c r="E51" s="146"/>
      <c r="F51" s="147"/>
      <c r="G51" s="147"/>
      <c r="H51" s="147"/>
      <c r="I51" s="147"/>
      <c r="J51" s="148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23.25" customHeight="1" x14ac:dyDescent="0.25">
      <c r="A54" s="180" t="s">
        <v>38</v>
      </c>
      <c r="B54" s="181"/>
      <c r="C54" s="181"/>
      <c r="D54" s="112" t="s">
        <v>45</v>
      </c>
      <c r="E54" s="113"/>
      <c r="F54" s="39"/>
      <c r="G54" s="39"/>
      <c r="H54" s="182" t="s">
        <v>22</v>
      </c>
      <c r="I54" s="170"/>
      <c r="J54" s="40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 spans="1:22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 spans="1:22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 spans="1:22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 spans="1:22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22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22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22" ht="5.25" hidden="1" customHeight="1" x14ac:dyDescent="0.25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22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1:19" hidden="1" x14ac:dyDescent="0.2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1:19" hidden="1" x14ac:dyDescent="0.25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34</v>
      </c>
      <c r="B1" s="220"/>
      <c r="C1" s="220"/>
      <c r="D1" s="220"/>
      <c r="E1" s="220"/>
      <c r="F1" s="220"/>
      <c r="G1" s="220"/>
      <c r="H1" s="220"/>
      <c r="I1" s="220"/>
      <c r="J1" s="221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2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25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28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29" t="s">
        <v>146</v>
      </c>
      <c r="B5" s="230"/>
      <c r="C5" s="230"/>
      <c r="D5" s="230"/>
      <c r="E5" s="230"/>
      <c r="F5" s="230"/>
      <c r="G5" s="230"/>
      <c r="H5" s="230"/>
      <c r="I5" s="230"/>
      <c r="J5" s="231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f>КАГ!B7</f>
        <v>44585</v>
      </c>
      <c r="C7" s="71" t="s">
        <v>145</v>
      </c>
      <c r="D7" s="19"/>
      <c r="E7" s="164" t="s">
        <v>40</v>
      </c>
      <c r="F7" s="241"/>
      <c r="G7" s="236"/>
      <c r="H7" s="236"/>
      <c r="I7" s="232" t="str">
        <f>КАГ!I7:J7</f>
        <v>Щербаков А.С.</v>
      </c>
      <c r="J7" s="23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15" t="str">
        <f>КАГ!B8</f>
        <v>Хрусталёва Л.В.</v>
      </c>
      <c r="C8" s="234"/>
      <c r="D8" s="19"/>
      <c r="E8" s="155" t="s">
        <v>4</v>
      </c>
      <c r="F8" s="235"/>
      <c r="G8" s="157"/>
      <c r="H8" s="157"/>
      <c r="I8" s="215" t="str">
        <f>КАГ!I8</f>
        <v>Сугера И.В.</v>
      </c>
      <c r="J8" s="216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8">
        <f>КАГ!B9</f>
        <v>17815</v>
      </c>
      <c r="C9" t="s">
        <v>85</v>
      </c>
      <c r="D9" s="87">
        <f>КАГ!D9</f>
        <v>73</v>
      </c>
      <c r="E9" s="248" t="s">
        <v>5</v>
      </c>
      <c r="F9" s="249"/>
      <c r="G9" s="157"/>
      <c r="H9" s="157"/>
      <c r="I9" s="215" t="str">
        <f>КАГ!I9:J9</f>
        <v>Морозов А.А.</v>
      </c>
      <c r="J9" s="216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50" t="str">
        <f>КАГ!B10:C10</f>
        <v>ОКС БПST</v>
      </c>
      <c r="C10" s="251"/>
      <c r="D10" s="19"/>
      <c r="E10" s="155" t="s">
        <v>6</v>
      </c>
      <c r="F10" s="156"/>
      <c r="G10" s="157"/>
      <c r="H10" s="157"/>
      <c r="I10" s="215" t="str">
        <f>КАГ!I10:J10</f>
        <v>Капралова Е.А.</v>
      </c>
      <c r="J10" s="216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23</v>
      </c>
      <c r="B11" s="68">
        <f>ОТДЕЛЕНИЕ</f>
        <v>1148</v>
      </c>
      <c r="C11" s="68">
        <f>КАГ!C11</f>
        <v>35</v>
      </c>
      <c r="D11" s="22"/>
      <c r="E11" s="20"/>
      <c r="F11" s="20"/>
      <c r="G11" s="155" t="s">
        <v>7</v>
      </c>
      <c r="H11" s="156"/>
      <c r="I11" s="215" t="str">
        <f>КАГ!I11:J11</f>
        <v>________</v>
      </c>
      <c r="J11" s="216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9" t="s">
        <v>8</v>
      </c>
      <c r="B13" s="170"/>
      <c r="C13" s="255" t="str">
        <f>КАГ!B13:C13</f>
        <v>Sol. lidocaini 2%</v>
      </c>
      <c r="D13" s="256"/>
      <c r="E13" s="84" t="str">
        <f>КАГ!E13</f>
        <v>1 ml</v>
      </c>
      <c r="F13" s="185" t="s">
        <v>9</v>
      </c>
      <c r="G13" s="186"/>
      <c r="H13" s="186"/>
      <c r="I13" s="257" t="str">
        <f>КАГ!I13:J13</f>
        <v>a.radialis.</v>
      </c>
      <c r="J13" s="258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9" t="s">
        <v>25</v>
      </c>
      <c r="B14" s="182"/>
      <c r="C14" s="193"/>
      <c r="D14" s="47" t="s">
        <v>35</v>
      </c>
      <c r="E14" s="259" t="s">
        <v>27</v>
      </c>
      <c r="F14" s="260"/>
      <c r="G14" s="260"/>
      <c r="H14" s="260"/>
      <c r="I14" s="260"/>
      <c r="J14" s="261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37" t="s">
        <v>48</v>
      </c>
      <c r="C15" s="238"/>
      <c r="D15" s="238"/>
      <c r="E15" s="239"/>
      <c r="F15" s="240" t="s">
        <v>28</v>
      </c>
      <c r="G15" s="239"/>
      <c r="H15" s="240" t="s">
        <v>42</v>
      </c>
      <c r="I15" s="238"/>
      <c r="J15" s="262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205" t="s">
        <v>15</v>
      </c>
      <c r="B18" s="206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207"/>
      <c r="B19" s="208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16</v>
      </c>
      <c r="B20" s="217" t="s">
        <v>86</v>
      </c>
      <c r="C20" s="218"/>
      <c r="D20" s="69" t="s">
        <v>143</v>
      </c>
      <c r="E20" s="160" t="s">
        <v>26</v>
      </c>
      <c r="F20" s="160"/>
      <c r="G20" s="104" t="s">
        <v>150</v>
      </c>
      <c r="H20" s="160" t="s">
        <v>29</v>
      </c>
      <c r="I20" s="160"/>
      <c r="J20" s="12">
        <v>694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47</v>
      </c>
      <c r="B21" s="83"/>
      <c r="C21" s="226"/>
      <c r="D21" s="227"/>
      <c r="E21" s="252" t="s">
        <v>31</v>
      </c>
      <c r="F21" s="253"/>
      <c r="G21" s="253"/>
      <c r="H21" s="253"/>
      <c r="I21" s="253"/>
      <c r="J21" s="254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64" t="s">
        <v>154</v>
      </c>
      <c r="F22" s="213"/>
      <c r="G22" s="213"/>
      <c r="H22" s="213"/>
      <c r="I22" s="213"/>
      <c r="J22" s="214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3"/>
      <c r="F23" s="213"/>
      <c r="G23" s="213"/>
      <c r="H23" s="213"/>
      <c r="I23" s="213"/>
      <c r="J23" s="214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3"/>
      <c r="F24" s="213"/>
      <c r="G24" s="213"/>
      <c r="H24" s="213"/>
      <c r="I24" s="213"/>
      <c r="J24" s="214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3"/>
      <c r="F25" s="213"/>
      <c r="G25" s="213"/>
      <c r="H25" s="213"/>
      <c r="I25" s="213"/>
      <c r="J25" s="214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3"/>
      <c r="F26" s="213"/>
      <c r="G26" s="213"/>
      <c r="H26" s="213"/>
      <c r="I26" s="213"/>
      <c r="J26" s="214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3"/>
      <c r="F27" s="213"/>
      <c r="G27" s="213"/>
      <c r="H27" s="213"/>
      <c r="I27" s="213"/>
      <c r="J27" s="214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3"/>
      <c r="F28" s="213"/>
      <c r="G28" s="213"/>
      <c r="H28" s="213"/>
      <c r="I28" s="213"/>
      <c r="J28" s="214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3"/>
      <c r="F29" s="213"/>
      <c r="G29" s="213"/>
      <c r="H29" s="213"/>
      <c r="I29" s="213"/>
      <c r="J29" s="214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3"/>
      <c r="F30" s="213"/>
      <c r="G30" s="213"/>
      <c r="H30" s="213"/>
      <c r="I30" s="213"/>
      <c r="J30" s="214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3"/>
      <c r="F31" s="213"/>
      <c r="G31" s="213"/>
      <c r="H31" s="213"/>
      <c r="I31" s="213"/>
      <c r="J31" s="214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3"/>
      <c r="F32" s="213"/>
      <c r="G32" s="213"/>
      <c r="H32" s="213"/>
      <c r="I32" s="213"/>
      <c r="J32" s="214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3"/>
      <c r="F33" s="213"/>
      <c r="G33" s="213"/>
      <c r="H33" s="213"/>
      <c r="I33" s="213"/>
      <c r="J33" s="214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3"/>
      <c r="F34" s="213"/>
      <c r="G34" s="213"/>
      <c r="H34" s="213"/>
      <c r="I34" s="213"/>
      <c r="J34" s="214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3"/>
      <c r="F35" s="213"/>
      <c r="G35" s="213"/>
      <c r="H35" s="213"/>
      <c r="I35" s="213"/>
      <c r="J35" s="214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3"/>
      <c r="F36" s="213"/>
      <c r="G36" s="213"/>
      <c r="H36" s="213"/>
      <c r="I36" s="213"/>
      <c r="J36" s="214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3"/>
      <c r="F37" s="213"/>
      <c r="G37" s="213"/>
      <c r="H37" s="213"/>
      <c r="I37" s="213"/>
      <c r="J37" s="214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3"/>
      <c r="F38" s="213"/>
      <c r="G38" s="213"/>
      <c r="H38" s="213"/>
      <c r="I38" s="213"/>
      <c r="J38" s="214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3"/>
      <c r="F39" s="213"/>
      <c r="G39" s="213"/>
      <c r="H39" s="213"/>
      <c r="I39" s="213"/>
      <c r="J39" s="214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3"/>
      <c r="F40" s="213"/>
      <c r="G40" s="213"/>
      <c r="H40" s="213"/>
      <c r="I40" s="213"/>
      <c r="J40" s="214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3"/>
      <c r="F41" s="213"/>
      <c r="G41" s="213"/>
      <c r="H41" s="213"/>
      <c r="I41" s="213"/>
      <c r="J41" s="214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3"/>
      <c r="F42" s="213"/>
      <c r="G42" s="213"/>
      <c r="H42" s="213"/>
      <c r="I42" s="213"/>
      <c r="J42" s="214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3"/>
      <c r="F43" s="213"/>
      <c r="G43" s="213"/>
      <c r="H43" s="213"/>
      <c r="I43" s="213"/>
      <c r="J43" s="214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3"/>
      <c r="F44" s="213"/>
      <c r="G44" s="213"/>
      <c r="H44" s="213"/>
      <c r="I44" s="213"/>
      <c r="J44" s="214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3"/>
      <c r="F45" s="213"/>
      <c r="G45" s="213"/>
      <c r="H45" s="213"/>
      <c r="I45" s="213"/>
      <c r="J45" s="214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3"/>
      <c r="F46" s="213"/>
      <c r="G46" s="213"/>
      <c r="H46" s="213"/>
      <c r="I46" s="213"/>
      <c r="J46" s="214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3"/>
      <c r="F47" s="213"/>
      <c r="G47" s="213"/>
      <c r="H47" s="213"/>
      <c r="I47" s="213"/>
      <c r="J47" s="214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4" t="s">
        <v>32</v>
      </c>
      <c r="B48" s="245"/>
      <c r="C48" s="74"/>
      <c r="D48" s="1"/>
      <c r="E48" s="213"/>
      <c r="F48" s="213"/>
      <c r="G48" s="213"/>
      <c r="H48" s="213"/>
      <c r="I48" s="213"/>
      <c r="J48" s="214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46" t="s">
        <v>141</v>
      </c>
      <c r="B49" s="124"/>
      <c r="C49" s="124"/>
      <c r="D49" s="124"/>
      <c r="E49" s="124"/>
      <c r="F49" s="124"/>
      <c r="G49" s="124"/>
      <c r="H49" s="124"/>
      <c r="I49" s="124"/>
      <c r="J49" s="247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7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7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7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7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42" t="s">
        <v>38</v>
      </c>
      <c r="B54" s="243"/>
      <c r="C54" s="243"/>
      <c r="D54" s="75"/>
      <c r="E54" s="75"/>
      <c r="F54" s="75"/>
      <c r="G54" s="182" t="s">
        <v>22</v>
      </c>
      <c r="H54" s="170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84</v>
      </c>
      <c r="C1" s="263"/>
      <c r="D1" s="263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2022-01-21T10:11:36Z</cp:lastPrinted>
  <dcterms:created xsi:type="dcterms:W3CDTF">2006-09-16T00:00:00Z</dcterms:created>
  <dcterms:modified xsi:type="dcterms:W3CDTF">2022-01-24T18:46:00Z</dcterms:modified>
  <cp:category>Рентгенэндоваскулярные хирурги</cp:category>
</cp:coreProperties>
</file>