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1\27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I8" i="2" l="1"/>
  <c r="B9" i="2"/>
  <c r="B8" i="2" l="1"/>
  <c r="B7" i="2" l="1"/>
  <c r="B11" i="2"/>
  <c r="B10" i="2"/>
  <c r="D21" i="3" l="1"/>
  <c r="C21" i="3"/>
  <c r="B21" i="3"/>
  <c r="I7" i="2" l="1"/>
  <c r="I13" i="2" l="1"/>
  <c r="E13" i="2"/>
  <c r="C13" i="2"/>
  <c r="I11" i="2"/>
  <c r="C11" i="2"/>
  <c r="I10" i="2"/>
  <c r="I9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  <author>Щербаков</author>
  </authors>
  <commentLis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<sst xmlns="http://schemas.openxmlformats.org/spreadsheetml/2006/main" count="202" uniqueCount="156">
  <si>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</si>
  <si>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</si>
  <si>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</si>
  <si>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</si>
  <si>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</si>
  <si>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</si>
  <si>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</si>
  <si>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</si>
  <si>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</si>
  <si>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</si>
  <si>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</si>
  <si>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</si>
  <si>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</si>
  <si>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</si>
  <si>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</si>
  <si>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</si>
  <si>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</si>
  <si>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</si>
  <si>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</si>
  <si>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</si>
  <si>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</si>
  <si>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</si>
  <si>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</si>
  <si>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</si>
  <si>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</si>
  <si>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</si>
  <si>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</si>
  <si>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</si>
  <si>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</si>
  <si>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</si>
  <si>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</si>
  <si>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</si>
  <si>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</si>
  <si>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</si>
  <si>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</si>
  <si>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</si>
  <si>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</si>
  <si>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</si>
  <si>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</si>
  <si>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</si>
  <si>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</si>
  <si>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</si>
  <si>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</si>
  <si>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</si>
  <si>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</si>
  <si>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</si>
  <si>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</si>
  <si>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</si>
  <si>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</si>
  <si>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</si>
  <si>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</si>
  <si>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</si>
  <si>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</si>
  <si>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</si>
  <si>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</si>
  <si>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</si>
  <si>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</si>
  <si>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</si>
  <si>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</si>
  <si>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</si>
  <si>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</si>
  <si>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</si>
  <si>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</si>
  <si>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</si>
  <si>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</si>
  <si>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</si>
  <si>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</si>
  <si>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</si>
  <si>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</si>
  <si>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</si>
  <si>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</si>
  <si>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</si>
  <si>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</si>
  <si>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</si>
  <si>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</si>
  <si>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</si>
  <si>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</si>
  <si>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</si>
  <si>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</si>
  <si>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</si>
  <si>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</si>
  <si>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</si>
  <si>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</si>
  <si>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</si>
  <si>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</si>
  <si>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</si>
  <si>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</si>
  <si>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</si>
  <si>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</si>
  <si>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</si>
  <si>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</si>
  <si>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</si>
  <si>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</si>
  <si>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</si>
  <si>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</si>
  <si>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</si>
  <si>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</si>
  <si>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</si>
  <si>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</si>
  <si>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</si>
  <si>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</si>
  <si>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</si>
  <si>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</si>
  <si>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</si>
  <si>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</si>
  <si>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</si>
  <si>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</si>
  <si>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</si>
  <si>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</si>
  <si>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</si>
  <si>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</si>
  <si>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</si>
  <si>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</si>
  <si>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</si>
  <si>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Равинская Я.А.</t>
  </si>
  <si>
    <t>Баранова В.Б.</t>
  </si>
  <si>
    <t>Анестезиологи</t>
  </si>
  <si>
    <t>Анестезистки</t>
  </si>
  <si>
    <t>Берина Е.В.</t>
  </si>
  <si>
    <t>Галамага Н.Е.</t>
  </si>
  <si>
    <t>Селезнёв С.А.</t>
  </si>
  <si>
    <t>Мишина Е.А.</t>
  </si>
  <si>
    <t>Капралова Е.А.</t>
  </si>
  <si>
    <t>Морозов А.А.</t>
  </si>
  <si>
    <t>Билан Н.А.</t>
  </si>
  <si>
    <t>Станкевич И.В.</t>
  </si>
  <si>
    <t>Селезнёва М.В.</t>
  </si>
  <si>
    <t>Хаирова А.Р.</t>
  </si>
  <si>
    <t>Герасимов М.М.</t>
  </si>
  <si>
    <t>Бричёва И.В.</t>
  </si>
  <si>
    <t>Молотков А.В.</t>
  </si>
  <si>
    <t>Шевьвьёв В.А.</t>
  </si>
  <si>
    <t>Медведева Ю.А.</t>
  </si>
  <si>
    <t>Чесноков С.Л.</t>
  </si>
  <si>
    <t>Бородкина С.А.</t>
  </si>
  <si>
    <t>a.radialis.</t>
  </si>
  <si>
    <t>1 ml</t>
  </si>
  <si>
    <t>Sol. lidocaini 2%</t>
  </si>
  <si>
    <t>Щербакова С.М.</t>
  </si>
  <si>
    <t>50 ml</t>
  </si>
  <si>
    <t>ОКС ПST</t>
  </si>
  <si>
    <t>Экстренное стентирование ПНА.</t>
  </si>
  <si>
    <t>150 ml</t>
  </si>
  <si>
    <t>Баллонная ангиопластитка со стентированием коронарной артерии - ПНА (1DES)</t>
  </si>
  <si>
    <t>окончание: 18:10</t>
  </si>
  <si>
    <t>начало 16:50</t>
  </si>
  <si>
    <t>11:00</t>
  </si>
  <si>
    <t>Фокина Н.А.</t>
  </si>
  <si>
    <t>Комаров А.С.</t>
  </si>
  <si>
    <t>правый</t>
  </si>
  <si>
    <t>проходим, контуры ровные</t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</si>
  <si>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>: стеноз проксимального сегмента 55%. Антеградный кровоток TIMI III.</t>
    </r>
  </si>
  <si>
    <r>
      <t>Бассейн ПНА:</t>
    </r>
    <r>
      <rPr>
        <sz val="10"/>
        <color theme="1"/>
        <rFont val="Times New Roman"/>
        <family val="1"/>
        <charset val="204"/>
      </rPr>
      <t xml:space="preserve"> тотальная тромботическая окклюзия на уровне среднего сегмента. Антеградный кровоток TIMI III, TTG2, Rentrop 0.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</si>
  <si>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>: проходим. Контуры ровные. Антеградный кровоток TIMI III.</t>
    </r>
  </si>
  <si>
    <r>
      <t xml:space="preserve">Устье  ствола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3.5 6Fr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Sion 180 </t>
    </r>
    <r>
      <rPr>
        <sz val="11"/>
        <color theme="1"/>
        <rFont val="Calibri"/>
        <family val="2"/>
        <charset val="204"/>
        <scheme val="minor"/>
      </rPr>
      <t xml:space="preserve">проведен   в дистальный сегмент ПНА.  Выполнена реканализация БК </t>
    </r>
    <r>
      <rPr>
        <b/>
        <sz val="11"/>
        <color theme="1"/>
        <rFont val="Calibri"/>
        <family val="2"/>
        <charset val="204"/>
        <scheme val="minor"/>
      </rPr>
      <t>Sprinter Legend 2.25-15</t>
    </r>
    <r>
      <rPr>
        <sz val="11"/>
        <color theme="1"/>
        <rFont val="Calibri"/>
        <family val="2"/>
        <charset val="204"/>
        <scheme val="minor"/>
      </rPr>
      <t xml:space="preserve">, (без инфляции баллона). В зону среднего сегмента имплантирован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3,0-22  mm </t>
    </r>
    <r>
      <rPr>
        <sz val="11"/>
        <color theme="1"/>
        <rFont val="Calibri"/>
        <family val="2"/>
        <charset val="204"/>
        <scheme val="minor"/>
      </rPr>
      <t xml:space="preserve">давлением 10 атм. Проксимальная оптимизация стента БК </t>
    </r>
    <r>
      <rPr>
        <b/>
        <sz val="11"/>
        <color theme="1"/>
        <rFont val="Calibri"/>
        <family val="2"/>
        <charset val="204"/>
        <scheme val="minor"/>
      </rPr>
      <t>Euphora 3.5-15</t>
    </r>
    <r>
      <rPr>
        <sz val="11"/>
        <color theme="1"/>
        <rFont val="Calibri"/>
        <family val="2"/>
        <charset val="204"/>
        <scheme val="minor"/>
      </rPr>
      <t xml:space="preserve">, давлением 12 атм. На контрольных съёмках диссекции и тромбоза нет, антеградный кровоток восстановлен до TIMI I за счёт феномена no-reflow. Болюс эптифибатида 1 фл.  Ангиографический результат субоптимальный антеградный кровоток восстановлен до уровня TIMI II.  Пациентка в  стабильном состоянии переводится в ПРИТ для дальнейшего наблюдения и лечения.      </t>
    </r>
  </si>
  <si>
    <t xml:space="preserve">1)Контроль места пункции. Повязка на руке 6ч.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</si>
</sst>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5" fillId="0" borderId="0"/>
    <xf numFmtId="0" fontId="53" fillId="5" borderId="0" applyNumberFormat="0" applyBorder="0" applyAlignment="0" applyProtection="0"/>
    <xf numFmtId="0" fontId="3" fillId="6" borderId="0" applyNumberFormat="0" applyBorder="0" applyAlignment="0" applyProtection="0"/>
  </cellStyleXfs>
  <cellXfs count="265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7" fillId="5" borderId="44" xfId="3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7" fillId="5" borderId="46" xfId="3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Protection="1">
      <protection locked="0"/>
    </xf>
    <xf numFmtId="0" fontId="2" fillId="4" borderId="0" xfId="1" applyFont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10" fillId="0" borderId="14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6" borderId="11" xfId="4" applyFont="1" applyBorder="1" applyAlignment="1"/>
    <xf numFmtId="0" fontId="20" fillId="6" borderId="12" xfId="4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6" borderId="26" xfId="4" applyFont="1" applyBorder="1" applyAlignment="1"/>
    <xf numFmtId="0" fontId="20" fillId="6" borderId="27" xfId="4" applyFont="1" applyBorder="1" applyAlignment="1"/>
    <xf numFmtId="0" fontId="56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1" fillId="0" borderId="1" xfId="0" applyFont="1" applyFill="1" applyBorder="1" applyAlignment="1" applyProtection="1">
      <alignment horizontal="left"/>
      <protection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28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2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5">
    <cellStyle name="20% — акцент2" xfId="4" builtinId="34"/>
    <cellStyle name="40% — акцент2" xfId="1" builtinId="35"/>
    <cellStyle name="Акцент6" xfId="3" builtinId="49"/>
    <cellStyle name="Обычный" xfId="0" builtinId="0"/>
    <cellStyle name="Обычный 2" xfId="2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checked="Checked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3" displayName="Таблица13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  <tableColumn id="5" name="Анестезиологи" totalsRowDxfId="1"/>
    <tableColumn id="6" name="Анестезистки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39" t="s">
        <v>34</v>
      </c>
      <c r="C1" s="140"/>
      <c r="D1" s="140"/>
      <c r="E1" s="140"/>
      <c r="F1" s="140"/>
      <c r="G1" s="140"/>
      <c r="H1" s="140"/>
      <c r="I1" s="140"/>
      <c r="J1" s="14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22" ht="18.75" x14ac:dyDescent="0.25">
      <c r="A2" s="15"/>
      <c r="B2" s="16"/>
      <c r="C2" s="142" t="s">
        <v>24</v>
      </c>
      <c r="D2" s="143"/>
      <c r="E2" s="143"/>
      <c r="F2" s="143"/>
      <c r="G2" s="143"/>
      <c r="H2" s="143"/>
      <c r="I2" s="16"/>
      <c r="J2" s="1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1:22" ht="17.25" x14ac:dyDescent="0.3">
      <c r="A3" s="15"/>
      <c r="B3" s="157" t="s">
        <v>37</v>
      </c>
      <c r="C3" s="158"/>
      <c r="D3" s="158"/>
      <c r="E3" s="158"/>
      <c r="F3" s="158"/>
      <c r="G3" s="158"/>
      <c r="H3" s="158"/>
      <c r="I3" s="158"/>
      <c r="J3" s="1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5" customHeight="1" x14ac:dyDescent="0.25">
      <c r="A4" s="15"/>
      <c r="B4" s="144" t="s">
        <v>39</v>
      </c>
      <c r="C4" s="144"/>
      <c r="D4" s="144"/>
      <c r="E4" s="144"/>
      <c r="F4" s="144"/>
      <c r="G4" s="144"/>
      <c r="H4" s="144"/>
      <c r="I4" s="144"/>
      <c r="J4" s="1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 spans="1:22" ht="18.75" customHeight="1" x14ac:dyDescent="0.25">
      <c r="A5" s="15"/>
      <c r="B5" s="159" t="s">
        <v>33</v>
      </c>
      <c r="C5" s="160"/>
      <c r="D5" s="160"/>
      <c r="E5" s="160"/>
      <c r="F5" s="160"/>
      <c r="G5" s="160"/>
      <c r="H5" s="160"/>
      <c r="I5" s="160"/>
      <c r="J5" s="1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 spans="1:22" ht="15.75" x14ac:dyDescent="0.25">
      <c r="A7" s="43" t="s">
        <v>0</v>
      </c>
      <c r="B7" s="2">
        <v>44588</v>
      </c>
      <c r="C7" s="78" t="s">
        <v>145</v>
      </c>
      <c r="D7" s="19"/>
      <c r="E7" s="147" t="s">
        <v>40</v>
      </c>
      <c r="F7" s="147"/>
      <c r="G7" s="156"/>
      <c r="H7" s="156"/>
      <c r="I7" s="161" t="s">
        <v>49</v>
      </c>
      <c r="J7" s="162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 spans="1:22" ht="26.25" x14ac:dyDescent="0.25">
      <c r="A8" s="44" t="s">
        <v>3</v>
      </c>
      <c r="B8" s="152" t="s">
        <v>147</v>
      </c>
      <c r="C8" s="153"/>
      <c r="D8" s="19"/>
      <c r="E8" s="148" t="s">
        <v>4</v>
      </c>
      <c r="F8" s="149"/>
      <c r="G8" s="165"/>
      <c r="H8" s="165"/>
      <c r="I8" s="145" t="s">
        <v>70</v>
      </c>
      <c r="J8" s="146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 spans="1:22" ht="25.5" customHeight="1" x14ac:dyDescent="0.25">
      <c r="A9" s="45" t="s">
        <v>1</v>
      </c>
      <c r="B9" s="86">
        <v>17970</v>
      </c>
      <c r="C9" t="s">
        <v>85</v>
      </c>
      <c r="D9" s="87">
        <f>DATEDIF(B9,$B$7,"y")</f>
        <v>72</v>
      </c>
      <c r="E9" s="148" t="s">
        <v>5</v>
      </c>
      <c r="F9" s="149"/>
      <c r="G9" s="165"/>
      <c r="H9" s="165"/>
      <c r="I9" s="145" t="s">
        <v>148</v>
      </c>
      <c r="J9" s="14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2" ht="15" customHeight="1" x14ac:dyDescent="0.25">
      <c r="A10" s="43" t="s">
        <v>2</v>
      </c>
      <c r="B10" s="163" t="s">
        <v>140</v>
      </c>
      <c r="C10" s="164"/>
      <c r="D10" s="19"/>
      <c r="E10" s="148" t="s">
        <v>36</v>
      </c>
      <c r="F10" s="149"/>
      <c r="G10" s="165"/>
      <c r="H10" s="165"/>
      <c r="I10" s="145" t="s">
        <v>122</v>
      </c>
      <c r="J10" s="146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 spans="1:22" ht="15" customHeight="1" x14ac:dyDescent="0.25">
      <c r="A11" s="43" t="s">
        <v>23</v>
      </c>
      <c r="B11" s="77">
        <v>1344</v>
      </c>
      <c r="C11" s="79">
        <v>35</v>
      </c>
      <c r="D11" s="22"/>
      <c r="E11" s="20"/>
      <c r="F11" s="20"/>
      <c r="G11" s="148" t="s">
        <v>7</v>
      </c>
      <c r="H11" s="149"/>
      <c r="I11" s="145" t="s">
        <v>46</v>
      </c>
      <c r="J11" s="14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 spans="1:22" ht="15.75" x14ac:dyDescent="0.25">
      <c r="A13" s="122" t="s">
        <v>8</v>
      </c>
      <c r="B13" s="111"/>
      <c r="C13" s="154" t="s">
        <v>137</v>
      </c>
      <c r="D13" s="155"/>
      <c r="E13" s="46" t="s">
        <v>136</v>
      </c>
      <c r="F13" s="114" t="s">
        <v>9</v>
      </c>
      <c r="G13" s="115"/>
      <c r="H13" s="115"/>
      <c r="I13" s="112" t="s">
        <v>135</v>
      </c>
      <c r="J13" s="113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 spans="1:22" ht="15.75" x14ac:dyDescent="0.25">
      <c r="A14" s="122" t="s">
        <v>25</v>
      </c>
      <c r="B14" s="110"/>
      <c r="C14" s="123"/>
      <c r="D14" s="47" t="s">
        <v>35</v>
      </c>
      <c r="E14" s="114" t="s">
        <v>10</v>
      </c>
      <c r="F14" s="114"/>
      <c r="G14" s="114"/>
      <c r="H14" s="114"/>
      <c r="I14" s="114"/>
      <c r="J14" s="124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 spans="1:22" x14ac:dyDescent="0.25">
      <c r="A18" s="120" t="s">
        <v>11</v>
      </c>
      <c r="B18" s="121"/>
      <c r="C18" s="121"/>
      <c r="D18" s="121"/>
      <c r="E18" s="121"/>
      <c r="F18" s="121"/>
      <c r="G18" s="31"/>
      <c r="H18" s="166" t="s">
        <v>44</v>
      </c>
      <c r="I18" s="167"/>
      <c r="J18" s="168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 spans="1:22" ht="17.25" x14ac:dyDescent="0.3">
      <c r="A19" s="5"/>
      <c r="B19" s="116" t="s">
        <v>41</v>
      </c>
      <c r="C19" s="117"/>
      <c r="D19" s="117"/>
      <c r="E19" s="118"/>
      <c r="F19" s="116" t="s">
        <v>43</v>
      </c>
      <c r="G19" s="119"/>
      <c r="H19" s="169"/>
      <c r="I19" s="170"/>
      <c r="J19" s="17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6"/>
      <c r="I20" s="187"/>
      <c r="J20" s="8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8"/>
      <c r="I21" s="189"/>
      <c r="J21" s="8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x14ac:dyDescent="0.25">
      <c r="A22" s="135" t="s">
        <v>15</v>
      </c>
      <c r="B22" s="136"/>
      <c r="C22" s="31"/>
      <c r="D22" s="31"/>
      <c r="E22" s="31"/>
      <c r="F22" s="31"/>
      <c r="G22" s="31"/>
      <c r="H22" s="19"/>
      <c r="I22" s="31"/>
      <c r="J22" s="32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5" customHeight="1" x14ac:dyDescent="0.25">
      <c r="A24" s="48" t="s">
        <v>16</v>
      </c>
      <c r="B24" s="150" t="s">
        <v>86</v>
      </c>
      <c r="C24" s="151"/>
      <c r="D24" s="10" t="s">
        <v>139</v>
      </c>
      <c r="E24" s="141" t="s">
        <v>26</v>
      </c>
      <c r="F24" s="141"/>
      <c r="G24" s="11"/>
      <c r="H24" s="141" t="s">
        <v>17</v>
      </c>
      <c r="I24" s="141"/>
      <c r="J24" s="12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24" customHeight="1" x14ac:dyDescent="0.3">
      <c r="A25" s="181" t="s">
        <v>19</v>
      </c>
      <c r="B25" s="182"/>
      <c r="C25" s="182"/>
      <c r="D25" s="182"/>
      <c r="E25" s="182"/>
      <c r="F25" s="182"/>
      <c r="G25" s="182"/>
      <c r="H25" s="182"/>
      <c r="I25" s="182"/>
      <c r="J25" s="183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5.75" x14ac:dyDescent="0.25">
      <c r="A26" s="23"/>
      <c r="B26" s="19"/>
      <c r="C26" s="19"/>
      <c r="D26" s="19"/>
      <c r="E26" s="125" t="s">
        <v>20</v>
      </c>
      <c r="F26" s="126"/>
      <c r="G26" s="126"/>
      <c r="H26" s="127" t="s">
        <v>149</v>
      </c>
      <c r="I26" s="128"/>
      <c r="J26" s="129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3.5" customHeight="1" x14ac:dyDescent="0.25">
      <c r="A27" s="23"/>
      <c r="B27" s="19"/>
      <c r="C27" s="19"/>
      <c r="D27" s="19"/>
      <c r="E27" s="130" t="s">
        <v>21</v>
      </c>
      <c r="F27" s="131"/>
      <c r="G27" s="132" t="s">
        <v>150</v>
      </c>
      <c r="H27" s="133"/>
      <c r="I27" s="133"/>
      <c r="J27" s="134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5" customHeight="1" x14ac:dyDescent="0.25">
      <c r="A28" s="23"/>
      <c r="B28" s="19"/>
      <c r="C28" s="19"/>
      <c r="D28" s="19"/>
      <c r="E28" s="190" t="s">
        <v>152</v>
      </c>
      <c r="F28" s="191"/>
      <c r="G28" s="191"/>
      <c r="H28" s="191"/>
      <c r="I28" s="191"/>
      <c r="J28" s="192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5" customHeight="1" x14ac:dyDescent="0.25">
      <c r="A29" s="23"/>
      <c r="B29" s="19"/>
      <c r="C29" s="19"/>
      <c r="D29" s="19"/>
      <c r="E29" s="193"/>
      <c r="F29" s="191"/>
      <c r="G29" s="191"/>
      <c r="H29" s="191"/>
      <c r="I29" s="191"/>
      <c r="J29" s="192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5" customHeight="1" x14ac:dyDescent="0.25">
      <c r="A30" s="23"/>
      <c r="B30" s="19"/>
      <c r="C30" s="19"/>
      <c r="D30" s="19"/>
      <c r="E30" s="193"/>
      <c r="F30" s="191"/>
      <c r="G30" s="191"/>
      <c r="H30" s="191"/>
      <c r="I30" s="191"/>
      <c r="J30" s="192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5" customHeight="1" x14ac:dyDescent="0.25">
      <c r="A31" s="23"/>
      <c r="B31" s="19"/>
      <c r="C31" s="19"/>
      <c r="D31" s="19"/>
      <c r="E31" s="193"/>
      <c r="F31" s="191"/>
      <c r="G31" s="191"/>
      <c r="H31" s="191"/>
      <c r="I31" s="191"/>
      <c r="J31" s="192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5" customHeight="1" x14ac:dyDescent="0.25">
      <c r="A32" s="23"/>
      <c r="B32" s="19"/>
      <c r="C32" s="19"/>
      <c r="D32" s="19"/>
      <c r="E32" s="193"/>
      <c r="F32" s="191"/>
      <c r="G32" s="191"/>
      <c r="H32" s="191"/>
      <c r="I32" s="191"/>
      <c r="J32" s="192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5" customHeight="1" x14ac:dyDescent="0.25">
      <c r="A33" s="23"/>
      <c r="B33" s="19"/>
      <c r="C33" s="19"/>
      <c r="D33" s="19"/>
      <c r="E33" s="193"/>
      <c r="F33" s="191"/>
      <c r="G33" s="191"/>
      <c r="H33" s="191"/>
      <c r="I33" s="191"/>
      <c r="J33" s="192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5" customHeight="1" x14ac:dyDescent="0.25">
      <c r="A34" s="23"/>
      <c r="B34" s="19"/>
      <c r="C34" s="19"/>
      <c r="D34" s="19"/>
      <c r="E34" s="194" t="s">
        <v>151</v>
      </c>
      <c r="F34" s="195"/>
      <c r="G34" s="195"/>
      <c r="H34" s="195"/>
      <c r="I34" s="195"/>
      <c r="J34" s="19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5" customHeight="1" x14ac:dyDescent="0.25">
      <c r="A35" s="23"/>
      <c r="B35" s="19"/>
      <c r="C35" s="19"/>
      <c r="D35" s="19"/>
      <c r="E35" s="197"/>
      <c r="F35" s="195"/>
      <c r="G35" s="195"/>
      <c r="H35" s="195"/>
      <c r="I35" s="195"/>
      <c r="J35" s="19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5" customHeight="1" x14ac:dyDescent="0.25">
      <c r="A36" s="23"/>
      <c r="B36" s="19"/>
      <c r="C36" s="19"/>
      <c r="D36" s="19"/>
      <c r="E36" s="197"/>
      <c r="F36" s="195"/>
      <c r="G36" s="195"/>
      <c r="H36" s="195"/>
      <c r="I36" s="195"/>
      <c r="J36" s="19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5" customHeight="1" x14ac:dyDescent="0.25">
      <c r="A37" s="34" t="s">
        <v>12</v>
      </c>
      <c r="B37" s="35"/>
      <c r="C37" s="35"/>
      <c r="D37" s="35"/>
      <c r="E37" s="197"/>
      <c r="F37" s="195"/>
      <c r="G37" s="195"/>
      <c r="H37" s="195"/>
      <c r="I37" s="195"/>
      <c r="J37" s="19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5" customHeight="1" x14ac:dyDescent="0.25">
      <c r="A38" s="36"/>
      <c r="B38" s="35"/>
      <c r="C38" s="35"/>
      <c r="D38" s="35"/>
      <c r="E38" s="197"/>
      <c r="F38" s="195"/>
      <c r="G38" s="195"/>
      <c r="H38" s="195"/>
      <c r="I38" s="195"/>
      <c r="J38" s="19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5" customHeight="1" x14ac:dyDescent="0.25">
      <c r="A39" s="37" t="s">
        <v>18</v>
      </c>
      <c r="B39" s="38"/>
      <c r="C39" s="38"/>
      <c r="D39" s="38"/>
      <c r="E39" s="197"/>
      <c r="F39" s="195"/>
      <c r="G39" s="195"/>
      <c r="H39" s="195"/>
      <c r="I39" s="195"/>
      <c r="J39" s="19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5" customHeight="1" x14ac:dyDescent="0.25">
      <c r="A40" s="37"/>
      <c r="B40" s="38"/>
      <c r="C40" s="38"/>
      <c r="D40" s="38"/>
      <c r="E40" s="194" t="s">
        <v>153</v>
      </c>
      <c r="F40" s="198"/>
      <c r="G40" s="198"/>
      <c r="H40" s="198"/>
      <c r="I40" s="198"/>
      <c r="J40" s="199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5" customHeight="1" x14ac:dyDescent="0.25">
      <c r="A41" s="37"/>
      <c r="B41" s="38"/>
      <c r="C41" s="38"/>
      <c r="D41" s="38"/>
      <c r="E41" s="194"/>
      <c r="F41" s="198"/>
      <c r="G41" s="198"/>
      <c r="H41" s="198"/>
      <c r="I41" s="198"/>
      <c r="J41" s="199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5" customHeight="1" x14ac:dyDescent="0.25">
      <c r="A42" s="37"/>
      <c r="B42" s="38"/>
      <c r="C42" s="38"/>
      <c r="D42" s="38"/>
      <c r="E42" s="194"/>
      <c r="F42" s="198"/>
      <c r="G42" s="198"/>
      <c r="H42" s="198"/>
      <c r="I42" s="198"/>
      <c r="J42" s="199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5" customHeight="1" x14ac:dyDescent="0.25">
      <c r="A43" s="37"/>
      <c r="B43" s="38"/>
      <c r="C43" s="38"/>
      <c r="D43" s="38"/>
      <c r="E43" s="194"/>
      <c r="F43" s="198"/>
      <c r="G43" s="198"/>
      <c r="H43" s="198"/>
      <c r="I43" s="198"/>
      <c r="J43" s="199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5" customHeight="1" x14ac:dyDescent="0.25">
      <c r="A44" s="37"/>
      <c r="B44" s="38"/>
      <c r="C44" s="38"/>
      <c r="D44" s="38"/>
      <c r="E44" s="194"/>
      <c r="F44" s="198"/>
      <c r="G44" s="198"/>
      <c r="H44" s="198"/>
      <c r="I44" s="198"/>
      <c r="J44" s="199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5" customHeight="1" x14ac:dyDescent="0.25">
      <c r="A45" s="37"/>
      <c r="B45" s="38"/>
      <c r="C45" s="38"/>
      <c r="D45" s="38"/>
      <c r="E45" s="194"/>
      <c r="F45" s="198"/>
      <c r="G45" s="198"/>
      <c r="H45" s="198"/>
      <c r="I45" s="198"/>
      <c r="J45" s="199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5" customHeight="1" x14ac:dyDescent="0.25">
      <c r="A46" s="37"/>
      <c r="B46" s="38"/>
      <c r="C46" s="38"/>
      <c r="D46" s="38"/>
      <c r="E46" s="200"/>
      <c r="F46" s="201"/>
      <c r="G46" s="201"/>
      <c r="H46" s="201"/>
      <c r="I46" s="201"/>
      <c r="J46" s="202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5" customHeight="1" x14ac:dyDescent="0.25">
      <c r="A47" s="174" t="s">
        <v>30</v>
      </c>
      <c r="B47" s="175"/>
      <c r="C47" s="38"/>
      <c r="D47" s="38"/>
      <c r="E47" s="203"/>
      <c r="F47" s="204"/>
      <c r="G47" s="204"/>
      <c r="H47" s="204"/>
      <c r="I47" s="204"/>
      <c r="J47" s="205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5" customHeight="1" x14ac:dyDescent="0.25">
      <c r="A48" s="176" t="s">
        <v>141</v>
      </c>
      <c r="B48" s="184"/>
      <c r="C48" s="184"/>
      <c r="D48" s="184"/>
      <c r="E48" s="203"/>
      <c r="F48" s="204"/>
      <c r="G48" s="204"/>
      <c r="H48" s="204"/>
      <c r="I48" s="204"/>
      <c r="J48" s="205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5" customHeight="1" x14ac:dyDescent="0.25">
      <c r="A49" s="185"/>
      <c r="B49" s="184"/>
      <c r="C49" s="184"/>
      <c r="D49" s="184"/>
      <c r="E49" s="203"/>
      <c r="F49" s="204"/>
      <c r="G49" s="204"/>
      <c r="H49" s="204"/>
      <c r="I49" s="204"/>
      <c r="J49" s="205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5" customHeight="1" x14ac:dyDescent="0.25">
      <c r="A50" s="185"/>
      <c r="B50" s="184"/>
      <c r="C50" s="184"/>
      <c r="D50" s="184"/>
      <c r="E50" s="203"/>
      <c r="F50" s="204"/>
      <c r="G50" s="204"/>
      <c r="H50" s="204"/>
      <c r="I50" s="204"/>
      <c r="J50" s="205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2.75" customHeight="1" x14ac:dyDescent="0.25">
      <c r="A51" s="185"/>
      <c r="B51" s="184"/>
      <c r="C51" s="184"/>
      <c r="D51" s="184"/>
      <c r="E51" s="206"/>
      <c r="F51" s="207"/>
      <c r="G51" s="207"/>
      <c r="H51" s="207"/>
      <c r="I51" s="207"/>
      <c r="J51" s="208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3.5" customHeight="1" x14ac:dyDescent="0.25">
      <c r="A52" s="176"/>
      <c r="B52" s="177"/>
      <c r="C52" s="178"/>
      <c r="D52" s="178"/>
      <c r="E52" s="178"/>
      <c r="F52" s="178"/>
      <c r="G52" s="178"/>
      <c r="H52" s="178"/>
      <c r="I52" s="178"/>
      <c r="J52" s="179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3.5" customHeight="1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23.25" customHeight="1" x14ac:dyDescent="0.25">
      <c r="A54" s="108" t="s">
        <v>38</v>
      </c>
      <c r="B54" s="109"/>
      <c r="C54" s="109"/>
      <c r="D54" s="172" t="s">
        <v>45</v>
      </c>
      <c r="E54" s="173"/>
      <c r="F54" s="39"/>
      <c r="G54" s="39"/>
      <c r="H54" s="110" t="s">
        <v>22</v>
      </c>
      <c r="I54" s="111"/>
      <c r="J54" s="40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</row>
    <row r="57" spans="1:22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</row>
    <row r="58" spans="1:22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22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</row>
    <row r="60" spans="1:22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</row>
    <row r="61" spans="1:22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</row>
    <row r="62" spans="1:22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</row>
    <row r="63" spans="1:22" ht="5.25" hidden="1" customHeight="1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22" hidden="1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</row>
    <row r="65" spans="1:19" hidden="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 hidden="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5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E9:F9"/>
    <mergeCell ref="E10:F10"/>
    <mergeCell ref="G8:H8"/>
    <mergeCell ref="G9:H9"/>
    <mergeCell ref="G10:H10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INDIRECT("Таблица13[Анестезиологи]")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INDIRECT("Таблица13[Анестезистки]")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G8:H8">
      <formula1>INDIRECT("Таблица13[Мед.Cёстры]")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Данные!$C$4:$C$20</xm:f>
          </x14:formula1>
          <xm:sqref>I8:J8</xm:sqref>
        </x14:dataValidation>
        <x14:dataValidation type="list" showInputMessage="1" showErrorMessage="1">
          <x14:formula1>
            <xm:f>Данные!$B$4:$B$14</xm:f>
          </x14:formula1>
          <xm:sqref>I7:J7</xm:sqref>
        </x14:dataValidation>
        <x14:dataValidation type="list" allowBlank="1" showInputMessage="1" showErrorMessage="1">
          <x14:formula1>
            <xm:f>Данные!#REF!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0" t="s">
        <v>34</v>
      </c>
      <c r="B1" s="251"/>
      <c r="C1" s="251"/>
      <c r="D1" s="251"/>
      <c r="E1" s="251"/>
      <c r="F1" s="251"/>
      <c r="G1" s="251"/>
      <c r="H1" s="251"/>
      <c r="I1" s="251"/>
      <c r="J1" s="252"/>
      <c r="K1" s="244"/>
      <c r="L1" s="245"/>
      <c r="M1" s="245"/>
      <c r="N1" s="245"/>
      <c r="O1" s="245"/>
      <c r="P1" s="245"/>
      <c r="Q1" s="245"/>
      <c r="R1" s="245"/>
      <c r="S1" s="245"/>
      <c r="T1" s="245"/>
    </row>
    <row r="2" spans="1:20" ht="18.75" x14ac:dyDescent="0.25">
      <c r="A2" s="253" t="s">
        <v>24</v>
      </c>
      <c r="B2" s="254"/>
      <c r="C2" s="254"/>
      <c r="D2" s="254"/>
      <c r="E2" s="254"/>
      <c r="F2" s="254"/>
      <c r="G2" s="254"/>
      <c r="H2" s="254"/>
      <c r="I2" s="254"/>
      <c r="J2" s="255"/>
      <c r="K2" s="242"/>
      <c r="L2" s="242"/>
      <c r="M2" s="242"/>
      <c r="N2" s="242"/>
      <c r="O2" s="242"/>
      <c r="P2" s="242"/>
      <c r="Q2" s="242"/>
      <c r="R2" s="242"/>
      <c r="S2" s="242"/>
      <c r="T2" s="242"/>
    </row>
    <row r="3" spans="1:20" ht="17.25" x14ac:dyDescent="0.25">
      <c r="A3" s="256" t="s">
        <v>37</v>
      </c>
      <c r="B3" s="254"/>
      <c r="C3" s="254"/>
      <c r="D3" s="254"/>
      <c r="E3" s="254"/>
      <c r="F3" s="254"/>
      <c r="G3" s="254"/>
      <c r="H3" s="254"/>
      <c r="I3" s="254"/>
      <c r="J3" s="255"/>
      <c r="K3" s="242"/>
      <c r="L3" s="242"/>
      <c r="M3" s="242"/>
      <c r="N3" s="242"/>
      <c r="O3" s="242"/>
      <c r="P3" s="242"/>
      <c r="Q3" s="242"/>
      <c r="R3" s="242"/>
      <c r="S3" s="242"/>
      <c r="T3" s="242"/>
    </row>
    <row r="4" spans="1:20" ht="15.75" customHeight="1" x14ac:dyDescent="0.25">
      <c r="A4" s="259" t="s">
        <v>39</v>
      </c>
      <c r="B4" s="254"/>
      <c r="C4" s="254"/>
      <c r="D4" s="254"/>
      <c r="E4" s="254"/>
      <c r="F4" s="254"/>
      <c r="G4" s="254"/>
      <c r="H4" s="254"/>
      <c r="I4" s="254"/>
      <c r="J4" s="255"/>
      <c r="K4" s="242"/>
      <c r="L4" s="242"/>
      <c r="M4" s="242"/>
      <c r="N4" s="242"/>
      <c r="O4" s="242"/>
      <c r="P4" s="242"/>
      <c r="Q4" s="242"/>
      <c r="R4" s="242"/>
      <c r="S4" s="242"/>
      <c r="T4" s="242"/>
    </row>
    <row r="5" spans="1:20" ht="19.5" customHeight="1" x14ac:dyDescent="0.25">
      <c r="A5" s="260" t="s">
        <v>143</v>
      </c>
      <c r="B5" s="261"/>
      <c r="C5" s="261"/>
      <c r="D5" s="261"/>
      <c r="E5" s="261"/>
      <c r="F5" s="261"/>
      <c r="G5" s="261"/>
      <c r="H5" s="261"/>
      <c r="I5" s="261"/>
      <c r="J5" s="262"/>
      <c r="K5" s="242"/>
      <c r="L5" s="242"/>
      <c r="M5" s="242"/>
      <c r="N5" s="242"/>
      <c r="O5" s="242"/>
      <c r="P5" s="242"/>
      <c r="Q5" s="242"/>
      <c r="R5" s="242"/>
      <c r="S5" s="242"/>
      <c r="T5" s="24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2"/>
      <c r="L6" s="242"/>
      <c r="M6" s="242"/>
      <c r="N6" s="242"/>
      <c r="O6" s="242"/>
      <c r="P6" s="242"/>
      <c r="Q6" s="242"/>
      <c r="R6" s="242"/>
      <c r="S6" s="242"/>
      <c r="T6" s="242"/>
    </row>
    <row r="7" spans="1:20" ht="15.75" x14ac:dyDescent="0.25">
      <c r="A7" s="43" t="s">
        <v>0</v>
      </c>
      <c r="B7" s="2">
        <f>КАГ!B7</f>
        <v>44588</v>
      </c>
      <c r="C7" s="71" t="s">
        <v>144</v>
      </c>
      <c r="D7" s="19"/>
      <c r="E7" s="147" t="s">
        <v>40</v>
      </c>
      <c r="F7" s="236"/>
      <c r="G7" s="241"/>
      <c r="H7" s="241"/>
      <c r="I7" s="237" t="str">
        <f>КАГ!I7:J7</f>
        <v>Щербаков А.С.</v>
      </c>
      <c r="J7" s="238"/>
      <c r="K7" s="242"/>
      <c r="L7" s="242"/>
      <c r="M7" s="242"/>
      <c r="N7" s="242"/>
      <c r="O7" s="242"/>
      <c r="P7" s="242"/>
      <c r="Q7" s="242"/>
      <c r="R7" s="242"/>
      <c r="S7" s="242"/>
      <c r="T7" s="242"/>
    </row>
    <row r="8" spans="1:20" ht="29.25" customHeight="1" x14ac:dyDescent="0.25">
      <c r="A8" s="44" t="s">
        <v>3</v>
      </c>
      <c r="B8" s="217" t="str">
        <f>КАГ!B8</f>
        <v>Фокина Н.А.</v>
      </c>
      <c r="C8" s="239"/>
      <c r="D8" s="19"/>
      <c r="E8" s="148" t="s">
        <v>4</v>
      </c>
      <c r="F8" s="240"/>
      <c r="G8" s="165"/>
      <c r="H8" s="165"/>
      <c r="I8" s="217" t="str">
        <f>КАГ!I8</f>
        <v>Стрельникова И.В.</v>
      </c>
      <c r="J8" s="218"/>
      <c r="K8" s="242"/>
      <c r="L8" s="242"/>
      <c r="M8" s="242"/>
      <c r="N8" s="242"/>
      <c r="O8" s="242"/>
      <c r="P8" s="242"/>
      <c r="Q8" s="242"/>
      <c r="R8" s="242"/>
      <c r="S8" s="242"/>
      <c r="T8" s="242"/>
    </row>
    <row r="9" spans="1:20" ht="24.75" customHeight="1" x14ac:dyDescent="0.25">
      <c r="A9" s="45" t="s">
        <v>1</v>
      </c>
      <c r="B9" s="88">
        <f>КАГ!B9</f>
        <v>17970</v>
      </c>
      <c r="C9" t="s">
        <v>85</v>
      </c>
      <c r="D9" s="87">
        <f>КАГ!D9</f>
        <v>72</v>
      </c>
      <c r="E9" s="215" t="s">
        <v>5</v>
      </c>
      <c r="F9" s="216"/>
      <c r="G9" s="165"/>
      <c r="H9" s="165"/>
      <c r="I9" s="217" t="str">
        <f>КАГ!I9:J9</f>
        <v>Комаров А.С.</v>
      </c>
      <c r="J9" s="218"/>
      <c r="K9" s="242"/>
      <c r="L9" s="242"/>
      <c r="M9" s="242"/>
      <c r="N9" s="242"/>
      <c r="O9" s="242"/>
      <c r="P9" s="242"/>
      <c r="Q9" s="242"/>
      <c r="R9" s="242"/>
      <c r="S9" s="242"/>
      <c r="T9" s="242"/>
    </row>
    <row r="10" spans="1:20" ht="15.75" x14ac:dyDescent="0.25">
      <c r="A10" s="43" t="s">
        <v>2</v>
      </c>
      <c r="B10" s="219" t="str">
        <f>КАГ!B10:C10</f>
        <v>ОКС ПST</v>
      </c>
      <c r="C10" s="220"/>
      <c r="D10" s="19"/>
      <c r="E10" s="148" t="s">
        <v>6</v>
      </c>
      <c r="F10" s="149"/>
      <c r="G10" s="165"/>
      <c r="H10" s="165"/>
      <c r="I10" s="217" t="str">
        <f>КАГ!I10:J10</f>
        <v>Капралова Е.А.</v>
      </c>
      <c r="J10" s="218"/>
      <c r="K10" s="242"/>
      <c r="L10" s="242"/>
      <c r="M10" s="242"/>
      <c r="N10" s="242"/>
      <c r="O10" s="242"/>
      <c r="P10" s="242"/>
      <c r="Q10" s="242"/>
      <c r="R10" s="242"/>
      <c r="S10" s="242"/>
      <c r="T10" s="242"/>
    </row>
    <row r="11" spans="1:20" ht="15.75" customHeight="1" x14ac:dyDescent="0.25">
      <c r="A11" s="43" t="s">
        <v>23</v>
      </c>
      <c r="B11" s="68">
        <f>ОТДЕЛЕНИЕ</f>
        <v>1344</v>
      </c>
      <c r="C11" s="68">
        <f>КАГ!C11</f>
        <v>35</v>
      </c>
      <c r="D11" s="22"/>
      <c r="E11" s="20"/>
      <c r="F11" s="20"/>
      <c r="G11" s="148" t="s">
        <v>7</v>
      </c>
      <c r="H11" s="149"/>
      <c r="I11" s="217" t="str">
        <f>КАГ!I11:J11</f>
        <v>________</v>
      </c>
      <c r="J11" s="218"/>
      <c r="K11" s="242"/>
      <c r="L11" s="242"/>
      <c r="M11" s="242"/>
      <c r="N11" s="242"/>
      <c r="O11" s="242"/>
      <c r="P11" s="242"/>
      <c r="Q11" s="242"/>
      <c r="R11" s="242"/>
      <c r="S11" s="242"/>
      <c r="T11" s="242"/>
    </row>
    <row r="12" spans="1:20" ht="3" customHeight="1" x14ac:dyDescent="0.25">
      <c r="K12" s="242"/>
      <c r="L12" s="242"/>
      <c r="M12" s="242"/>
      <c r="N12" s="242"/>
      <c r="O12" s="242"/>
      <c r="P12" s="242"/>
      <c r="Q12" s="242"/>
      <c r="R12" s="242"/>
      <c r="S12" s="242"/>
      <c r="T12" s="242"/>
    </row>
    <row r="13" spans="1:20" ht="15.75" x14ac:dyDescent="0.25">
      <c r="A13" s="122" t="s">
        <v>8</v>
      </c>
      <c r="B13" s="111"/>
      <c r="C13" s="224" t="str">
        <f>КАГ!B13:C13</f>
        <v>Sol. lidocaini 2%</v>
      </c>
      <c r="D13" s="225"/>
      <c r="E13" s="84" t="str">
        <f>КАГ!E13</f>
        <v>1 ml</v>
      </c>
      <c r="F13" s="114" t="s">
        <v>9</v>
      </c>
      <c r="G13" s="115"/>
      <c r="H13" s="115"/>
      <c r="I13" s="226" t="str">
        <f>КАГ!I13:J13</f>
        <v>a.radialis.</v>
      </c>
      <c r="J13" s="227"/>
      <c r="K13" s="242"/>
      <c r="L13" s="242"/>
      <c r="M13" s="242"/>
      <c r="N13" s="242"/>
      <c r="O13" s="242"/>
      <c r="P13" s="242"/>
      <c r="Q13" s="242"/>
      <c r="R13" s="242"/>
      <c r="S13" s="242"/>
      <c r="T13" s="242"/>
    </row>
    <row r="14" spans="1:20" ht="15.75" x14ac:dyDescent="0.25">
      <c r="A14" s="122" t="s">
        <v>25</v>
      </c>
      <c r="B14" s="110"/>
      <c r="C14" s="123"/>
      <c r="D14" s="47" t="s">
        <v>35</v>
      </c>
      <c r="E14" s="228" t="s">
        <v>27</v>
      </c>
      <c r="F14" s="229"/>
      <c r="G14" s="229"/>
      <c r="H14" s="229"/>
      <c r="I14" s="229"/>
      <c r="J14" s="230"/>
      <c r="K14" s="242"/>
      <c r="L14" s="242"/>
      <c r="M14" s="242"/>
      <c r="N14" s="242"/>
      <c r="O14" s="242"/>
      <c r="P14" s="242"/>
      <c r="Q14" s="242"/>
      <c r="R14" s="242"/>
      <c r="S14" s="242"/>
      <c r="T14" s="242"/>
    </row>
    <row r="15" spans="1:20" ht="16.5" x14ac:dyDescent="0.25">
      <c r="A15" s="50"/>
      <c r="B15" s="234" t="s">
        <v>48</v>
      </c>
      <c r="C15" s="232"/>
      <c r="D15" s="232"/>
      <c r="E15" s="235"/>
      <c r="F15" s="231" t="s">
        <v>28</v>
      </c>
      <c r="G15" s="235"/>
      <c r="H15" s="231" t="s">
        <v>42</v>
      </c>
      <c r="I15" s="232"/>
      <c r="J15" s="233"/>
      <c r="K15" s="242"/>
      <c r="L15" s="242"/>
      <c r="M15" s="242"/>
      <c r="N15" s="242"/>
      <c r="O15" s="242"/>
      <c r="P15" s="242"/>
      <c r="Q15" s="242"/>
      <c r="R15" s="242"/>
      <c r="S15" s="242"/>
      <c r="T15" s="24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2"/>
      <c r="L16" s="242"/>
      <c r="M16" s="242"/>
      <c r="N16" s="242"/>
      <c r="O16" s="242"/>
      <c r="P16" s="242"/>
      <c r="Q16" s="242"/>
      <c r="R16" s="242"/>
      <c r="S16" s="242"/>
      <c r="T16" s="242"/>
    </row>
    <row r="17" spans="1:20" ht="16.5" x14ac:dyDescent="0.25">
      <c r="A17" s="51" t="s">
        <v>13</v>
      </c>
      <c r="B17" s="58"/>
      <c r="C17" s="59"/>
      <c r="D17" s="60"/>
      <c r="E17" s="105"/>
      <c r="F17" s="59"/>
      <c r="G17" s="29"/>
      <c r="H17" s="85"/>
      <c r="I17" s="73"/>
      <c r="J17" s="62"/>
      <c r="K17" s="242"/>
      <c r="L17" s="242"/>
      <c r="M17" s="242"/>
      <c r="N17" s="242"/>
      <c r="O17" s="242"/>
      <c r="P17" s="242"/>
      <c r="Q17" s="242"/>
      <c r="R17" s="242"/>
      <c r="S17" s="242"/>
      <c r="T17" s="242"/>
    </row>
    <row r="18" spans="1:20" x14ac:dyDescent="0.25">
      <c r="A18" s="135" t="s">
        <v>15</v>
      </c>
      <c r="B18" s="136"/>
      <c r="C18" s="19"/>
      <c r="D18" s="19"/>
      <c r="E18" s="19"/>
      <c r="F18" s="19"/>
      <c r="G18" s="19"/>
      <c r="H18" s="30"/>
      <c r="I18" s="30"/>
      <c r="J18" s="32"/>
      <c r="K18" s="242"/>
      <c r="L18" s="242"/>
      <c r="M18" s="242"/>
      <c r="N18" s="242"/>
      <c r="O18" s="242"/>
      <c r="P18" s="242"/>
      <c r="Q18" s="242"/>
      <c r="R18" s="242"/>
      <c r="S18" s="242"/>
      <c r="T18" s="242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2"/>
      <c r="L19" s="242"/>
      <c r="M19" s="242"/>
      <c r="N19" s="242"/>
      <c r="O19" s="242"/>
      <c r="P19" s="242"/>
      <c r="Q19" s="242"/>
      <c r="R19" s="242"/>
      <c r="S19" s="242"/>
      <c r="T19" s="242"/>
    </row>
    <row r="20" spans="1:20" ht="15.75" x14ac:dyDescent="0.25">
      <c r="A20" s="70" t="s">
        <v>16</v>
      </c>
      <c r="B20" s="248" t="s">
        <v>86</v>
      </c>
      <c r="C20" s="249"/>
      <c r="D20" s="69" t="s">
        <v>142</v>
      </c>
      <c r="E20" s="141" t="s">
        <v>26</v>
      </c>
      <c r="F20" s="141"/>
      <c r="G20" s="104" t="s">
        <v>146</v>
      </c>
      <c r="H20" s="141" t="s">
        <v>29</v>
      </c>
      <c r="I20" s="141"/>
      <c r="J20" s="12">
        <v>527</v>
      </c>
      <c r="K20" s="242"/>
      <c r="L20" s="242"/>
      <c r="M20" s="242"/>
      <c r="N20" s="242"/>
      <c r="O20" s="242"/>
      <c r="P20" s="242"/>
      <c r="Q20" s="242"/>
      <c r="R20" s="242"/>
      <c r="S20" s="242"/>
      <c r="T20" s="242"/>
    </row>
    <row r="21" spans="1:20" ht="19.5" customHeight="1" x14ac:dyDescent="0.45">
      <c r="A21" s="82" t="s">
        <v>47</v>
      </c>
      <c r="B21" s="83"/>
      <c r="C21" s="257">
        <v>0.71180555555555547</v>
      </c>
      <c r="D21" s="258"/>
      <c r="E21" s="221" t="s">
        <v>31</v>
      </c>
      <c r="F21" s="222"/>
      <c r="G21" s="222"/>
      <c r="H21" s="222"/>
      <c r="I21" s="222"/>
      <c r="J21" s="223"/>
      <c r="K21" s="242"/>
      <c r="L21" s="242"/>
      <c r="M21" s="242"/>
      <c r="N21" s="242"/>
      <c r="O21" s="242"/>
      <c r="P21" s="242"/>
      <c r="Q21" s="242"/>
      <c r="R21" s="242"/>
      <c r="S21" s="242"/>
      <c r="T21" s="242"/>
    </row>
    <row r="22" spans="1:20" x14ac:dyDescent="0.25">
      <c r="A22" s="66"/>
      <c r="B22" s="1"/>
      <c r="C22" s="1"/>
      <c r="D22" s="1"/>
      <c r="E22" s="264" t="s">
        <v>154</v>
      </c>
      <c r="F22" s="246"/>
      <c r="G22" s="246"/>
      <c r="H22" s="246"/>
      <c r="I22" s="246"/>
      <c r="J22" s="247"/>
      <c r="K22" s="242"/>
      <c r="L22" s="242"/>
      <c r="M22" s="242"/>
      <c r="N22" s="242"/>
      <c r="O22" s="242"/>
      <c r="P22" s="242"/>
      <c r="Q22" s="242"/>
      <c r="R22" s="242"/>
      <c r="S22" s="242"/>
      <c r="T22" s="242"/>
    </row>
    <row r="23" spans="1:20" x14ac:dyDescent="0.25">
      <c r="A23" s="66"/>
      <c r="B23" s="1"/>
      <c r="C23" s="1"/>
      <c r="D23" s="67"/>
      <c r="E23" s="246"/>
      <c r="F23" s="246"/>
      <c r="G23" s="246"/>
      <c r="H23" s="246"/>
      <c r="I23" s="246"/>
      <c r="J23" s="247"/>
      <c r="K23" s="242"/>
      <c r="L23" s="242"/>
      <c r="M23" s="242"/>
      <c r="N23" s="242"/>
      <c r="O23" s="242"/>
      <c r="P23" s="242"/>
      <c r="Q23" s="242"/>
      <c r="R23" s="242"/>
      <c r="S23" s="242"/>
      <c r="T23" s="242"/>
    </row>
    <row r="24" spans="1:20" x14ac:dyDescent="0.25">
      <c r="A24" s="66"/>
      <c r="B24" s="1"/>
      <c r="C24" s="1"/>
      <c r="D24" s="1"/>
      <c r="E24" s="246"/>
      <c r="F24" s="246"/>
      <c r="G24" s="246"/>
      <c r="H24" s="246"/>
      <c r="I24" s="246"/>
      <c r="J24" s="247"/>
      <c r="K24" s="242"/>
      <c r="L24" s="242"/>
      <c r="M24" s="242"/>
      <c r="N24" s="242"/>
      <c r="O24" s="242"/>
      <c r="P24" s="242"/>
      <c r="Q24" s="242"/>
      <c r="R24" s="242"/>
      <c r="S24" s="242"/>
      <c r="T24" s="242"/>
    </row>
    <row r="25" spans="1:20" x14ac:dyDescent="0.25">
      <c r="A25" s="66"/>
      <c r="B25" s="1"/>
      <c r="C25" s="1"/>
      <c r="D25" s="1"/>
      <c r="E25" s="246"/>
      <c r="F25" s="246"/>
      <c r="G25" s="246"/>
      <c r="H25" s="246"/>
      <c r="I25" s="246"/>
      <c r="J25" s="247"/>
      <c r="K25" s="242"/>
      <c r="L25" s="242"/>
      <c r="M25" s="242"/>
      <c r="N25" s="242"/>
      <c r="O25" s="242"/>
      <c r="P25" s="242"/>
      <c r="Q25" s="242"/>
      <c r="R25" s="242"/>
      <c r="S25" s="242"/>
      <c r="T25" s="242"/>
    </row>
    <row r="26" spans="1:20" x14ac:dyDescent="0.25">
      <c r="A26" s="66"/>
      <c r="B26" s="1"/>
      <c r="C26" s="1"/>
      <c r="D26" s="1"/>
      <c r="E26" s="246"/>
      <c r="F26" s="246"/>
      <c r="G26" s="246"/>
      <c r="H26" s="246"/>
      <c r="I26" s="246"/>
      <c r="J26" s="247"/>
      <c r="K26" s="242"/>
      <c r="L26" s="242"/>
      <c r="M26" s="242"/>
      <c r="N26" s="242"/>
      <c r="O26" s="242"/>
      <c r="P26" s="242"/>
      <c r="Q26" s="242"/>
      <c r="R26" s="242"/>
      <c r="S26" s="242"/>
      <c r="T26" s="242"/>
    </row>
    <row r="27" spans="1:20" x14ac:dyDescent="0.25">
      <c r="A27" s="66"/>
      <c r="B27" s="1"/>
      <c r="C27" s="1"/>
      <c r="D27" s="61"/>
      <c r="E27" s="246"/>
      <c r="F27" s="246"/>
      <c r="G27" s="246"/>
      <c r="H27" s="246"/>
      <c r="I27" s="246"/>
      <c r="J27" s="247"/>
      <c r="K27" s="242"/>
      <c r="L27" s="242"/>
      <c r="M27" s="242"/>
      <c r="N27" s="242"/>
      <c r="O27" s="242"/>
      <c r="P27" s="242"/>
      <c r="Q27" s="242"/>
      <c r="R27" s="242"/>
      <c r="S27" s="242"/>
      <c r="T27" s="242"/>
    </row>
    <row r="28" spans="1:20" x14ac:dyDescent="0.25">
      <c r="A28" s="66"/>
      <c r="B28" s="1"/>
      <c r="C28" s="1"/>
      <c r="D28" s="1"/>
      <c r="E28" s="246"/>
      <c r="F28" s="246"/>
      <c r="G28" s="246"/>
      <c r="H28" s="246"/>
      <c r="I28" s="246"/>
      <c r="J28" s="247"/>
      <c r="K28" s="242"/>
      <c r="L28" s="242"/>
      <c r="M28" s="242"/>
      <c r="N28" s="242"/>
      <c r="O28" s="242"/>
      <c r="P28" s="242"/>
      <c r="Q28" s="242"/>
      <c r="R28" s="242"/>
      <c r="S28" s="242"/>
      <c r="T28" s="242"/>
    </row>
    <row r="29" spans="1:20" x14ac:dyDescent="0.25">
      <c r="A29" s="66"/>
      <c r="B29" s="1"/>
      <c r="C29" s="1"/>
      <c r="D29" s="1"/>
      <c r="E29" s="246"/>
      <c r="F29" s="246"/>
      <c r="G29" s="246"/>
      <c r="H29" s="246"/>
      <c r="I29" s="246"/>
      <c r="J29" s="247"/>
      <c r="K29" s="242"/>
      <c r="L29" s="242"/>
      <c r="M29" s="242"/>
      <c r="N29" s="242"/>
      <c r="O29" s="242"/>
      <c r="P29" s="242"/>
      <c r="Q29" s="242"/>
      <c r="R29" s="242"/>
      <c r="S29" s="242"/>
      <c r="T29" s="242"/>
    </row>
    <row r="30" spans="1:20" x14ac:dyDescent="0.25">
      <c r="A30" s="66"/>
      <c r="B30" s="1"/>
      <c r="C30" s="1"/>
      <c r="D30" s="1"/>
      <c r="E30" s="246"/>
      <c r="F30" s="246"/>
      <c r="G30" s="246"/>
      <c r="H30" s="246"/>
      <c r="I30" s="246"/>
      <c r="J30" s="247"/>
      <c r="K30" s="242"/>
      <c r="L30" s="242"/>
      <c r="M30" s="242"/>
      <c r="N30" s="242"/>
      <c r="O30" s="242"/>
      <c r="P30" s="242"/>
      <c r="Q30" s="242"/>
      <c r="R30" s="242"/>
      <c r="S30" s="242"/>
      <c r="T30" s="242"/>
    </row>
    <row r="31" spans="1:20" x14ac:dyDescent="0.25">
      <c r="A31" s="66"/>
      <c r="B31" s="1"/>
      <c r="C31" s="1"/>
      <c r="D31" s="1"/>
      <c r="E31" s="246"/>
      <c r="F31" s="246"/>
      <c r="G31" s="246"/>
      <c r="H31" s="246"/>
      <c r="I31" s="246"/>
      <c r="J31" s="247"/>
      <c r="K31" s="242"/>
      <c r="L31" s="242"/>
      <c r="M31" s="242"/>
      <c r="N31" s="242"/>
      <c r="O31" s="242"/>
      <c r="P31" s="242"/>
      <c r="Q31" s="242"/>
      <c r="R31" s="242"/>
      <c r="S31" s="242"/>
      <c r="T31" s="242"/>
    </row>
    <row r="32" spans="1:20" x14ac:dyDescent="0.25">
      <c r="A32" s="66"/>
      <c r="B32" s="1"/>
      <c r="C32" s="1"/>
      <c r="D32" s="1"/>
      <c r="E32" s="246"/>
      <c r="F32" s="246"/>
      <c r="G32" s="246"/>
      <c r="H32" s="246"/>
      <c r="I32" s="246"/>
      <c r="J32" s="247"/>
      <c r="K32" s="242"/>
      <c r="L32" s="242"/>
      <c r="M32" s="242"/>
      <c r="N32" s="242"/>
      <c r="O32" s="242"/>
      <c r="P32" s="242"/>
      <c r="Q32" s="242"/>
      <c r="R32" s="242"/>
      <c r="S32" s="242"/>
      <c r="T32" s="242"/>
    </row>
    <row r="33" spans="1:20" x14ac:dyDescent="0.25">
      <c r="A33" s="66"/>
      <c r="B33" s="1"/>
      <c r="C33" s="1"/>
      <c r="D33" s="1"/>
      <c r="E33" s="246"/>
      <c r="F33" s="246"/>
      <c r="G33" s="246"/>
      <c r="H33" s="246"/>
      <c r="I33" s="246"/>
      <c r="J33" s="247"/>
      <c r="K33" s="242"/>
      <c r="L33" s="242"/>
      <c r="M33" s="242"/>
      <c r="N33" s="242"/>
      <c r="O33" s="242"/>
      <c r="P33" s="242"/>
      <c r="Q33" s="242"/>
      <c r="R33" s="242"/>
      <c r="S33" s="242"/>
      <c r="T33" s="242"/>
    </row>
    <row r="34" spans="1:20" x14ac:dyDescent="0.25">
      <c r="A34" s="66"/>
      <c r="B34" s="1"/>
      <c r="C34" s="1"/>
      <c r="D34" s="1"/>
      <c r="E34" s="246"/>
      <c r="F34" s="246"/>
      <c r="G34" s="246"/>
      <c r="H34" s="246"/>
      <c r="I34" s="246"/>
      <c r="J34" s="247"/>
      <c r="K34" s="242"/>
      <c r="L34" s="242"/>
      <c r="M34" s="242"/>
      <c r="N34" s="242"/>
      <c r="O34" s="242"/>
      <c r="P34" s="242"/>
      <c r="Q34" s="242"/>
      <c r="R34" s="242"/>
      <c r="S34" s="242"/>
      <c r="T34" s="242"/>
    </row>
    <row r="35" spans="1:20" x14ac:dyDescent="0.25">
      <c r="A35" s="66"/>
      <c r="B35" s="1"/>
      <c r="C35" s="1"/>
      <c r="D35" s="1"/>
      <c r="E35" s="246"/>
      <c r="F35" s="246"/>
      <c r="G35" s="246"/>
      <c r="H35" s="246"/>
      <c r="I35" s="246"/>
      <c r="J35" s="247"/>
      <c r="K35" s="242"/>
      <c r="L35" s="242"/>
      <c r="M35" s="242"/>
      <c r="N35" s="242"/>
      <c r="O35" s="242"/>
      <c r="P35" s="242"/>
      <c r="Q35" s="242"/>
      <c r="R35" s="242"/>
      <c r="S35" s="242"/>
      <c r="T35" s="242"/>
    </row>
    <row r="36" spans="1:20" x14ac:dyDescent="0.25">
      <c r="A36" s="66"/>
      <c r="B36" s="1"/>
      <c r="C36" s="1"/>
      <c r="D36" s="1"/>
      <c r="E36" s="246"/>
      <c r="F36" s="246"/>
      <c r="G36" s="246"/>
      <c r="H36" s="246"/>
      <c r="I36" s="246"/>
      <c r="J36" s="247"/>
      <c r="K36" s="242"/>
      <c r="L36" s="242"/>
      <c r="M36" s="242"/>
      <c r="N36" s="242"/>
      <c r="O36" s="242"/>
      <c r="P36" s="242"/>
      <c r="Q36" s="242"/>
      <c r="R36" s="242"/>
      <c r="S36" s="242"/>
      <c r="T36" s="242"/>
    </row>
    <row r="37" spans="1:20" x14ac:dyDescent="0.25">
      <c r="A37" s="66"/>
      <c r="B37" s="1"/>
      <c r="C37" s="1"/>
      <c r="D37" s="1"/>
      <c r="E37" s="246"/>
      <c r="F37" s="246"/>
      <c r="G37" s="246"/>
      <c r="H37" s="246"/>
      <c r="I37" s="246"/>
      <c r="J37" s="247"/>
      <c r="K37" s="242"/>
      <c r="L37" s="242"/>
      <c r="M37" s="242"/>
      <c r="N37" s="242"/>
      <c r="O37" s="242"/>
      <c r="P37" s="242"/>
      <c r="Q37" s="242"/>
      <c r="R37" s="242"/>
      <c r="S37" s="242"/>
      <c r="T37" s="242"/>
    </row>
    <row r="38" spans="1:20" x14ac:dyDescent="0.25">
      <c r="A38" s="66"/>
      <c r="B38" s="1"/>
      <c r="C38" s="1"/>
      <c r="D38" s="1"/>
      <c r="E38" s="246"/>
      <c r="F38" s="246"/>
      <c r="G38" s="246"/>
      <c r="H38" s="246"/>
      <c r="I38" s="246"/>
      <c r="J38" s="247"/>
      <c r="K38" s="242"/>
      <c r="L38" s="242"/>
      <c r="M38" s="242"/>
      <c r="N38" s="242"/>
      <c r="O38" s="242"/>
      <c r="P38" s="242"/>
      <c r="Q38" s="242"/>
      <c r="R38" s="242"/>
      <c r="S38" s="242"/>
      <c r="T38" s="242"/>
    </row>
    <row r="39" spans="1:20" x14ac:dyDescent="0.25">
      <c r="A39" s="66"/>
      <c r="B39" s="1"/>
      <c r="C39" s="1"/>
      <c r="D39" s="1"/>
      <c r="E39" s="246"/>
      <c r="F39" s="246"/>
      <c r="G39" s="246"/>
      <c r="H39" s="246"/>
      <c r="I39" s="246"/>
      <c r="J39" s="247"/>
      <c r="K39" s="242"/>
      <c r="L39" s="242"/>
      <c r="M39" s="242"/>
      <c r="N39" s="242"/>
      <c r="O39" s="242"/>
      <c r="P39" s="242"/>
      <c r="Q39" s="242"/>
      <c r="R39" s="242"/>
      <c r="S39" s="242"/>
      <c r="T39" s="242"/>
    </row>
    <row r="40" spans="1:20" x14ac:dyDescent="0.25">
      <c r="A40" s="66"/>
      <c r="B40" s="1"/>
      <c r="C40" s="1"/>
      <c r="D40" s="1"/>
      <c r="E40" s="246"/>
      <c r="F40" s="246"/>
      <c r="G40" s="246"/>
      <c r="H40" s="246"/>
      <c r="I40" s="246"/>
      <c r="J40" s="247"/>
      <c r="K40" s="242"/>
      <c r="L40" s="242"/>
      <c r="M40" s="242"/>
      <c r="N40" s="242"/>
      <c r="O40" s="242"/>
      <c r="P40" s="242"/>
      <c r="Q40" s="242"/>
      <c r="R40" s="242"/>
      <c r="S40" s="242"/>
      <c r="T40" s="242"/>
    </row>
    <row r="41" spans="1:20" x14ac:dyDescent="0.25">
      <c r="A41" s="66"/>
      <c r="B41" s="1"/>
      <c r="C41" s="1"/>
      <c r="D41" s="1"/>
      <c r="E41" s="246"/>
      <c r="F41" s="246"/>
      <c r="G41" s="246"/>
      <c r="H41" s="246"/>
      <c r="I41" s="246"/>
      <c r="J41" s="247"/>
      <c r="K41" s="242"/>
      <c r="L41" s="242"/>
      <c r="M41" s="242"/>
      <c r="N41" s="242"/>
      <c r="O41" s="242"/>
      <c r="P41" s="242"/>
      <c r="Q41" s="242"/>
      <c r="R41" s="242"/>
      <c r="S41" s="242"/>
      <c r="T41" s="242"/>
    </row>
    <row r="42" spans="1:20" x14ac:dyDescent="0.25">
      <c r="A42" s="66"/>
      <c r="B42" s="1"/>
      <c r="C42" s="1"/>
      <c r="D42" s="1"/>
      <c r="E42" s="246"/>
      <c r="F42" s="246"/>
      <c r="G42" s="246"/>
      <c r="H42" s="246"/>
      <c r="I42" s="246"/>
      <c r="J42" s="247"/>
      <c r="K42" s="242"/>
      <c r="L42" s="242"/>
      <c r="M42" s="242"/>
      <c r="N42" s="242"/>
      <c r="O42" s="242"/>
      <c r="P42" s="242"/>
      <c r="Q42" s="242"/>
      <c r="R42" s="242"/>
      <c r="S42" s="242"/>
      <c r="T42" s="242"/>
    </row>
    <row r="43" spans="1:20" x14ac:dyDescent="0.25">
      <c r="A43" s="66"/>
      <c r="B43" s="1"/>
      <c r="C43" s="1"/>
      <c r="D43" s="1"/>
      <c r="E43" s="246"/>
      <c r="F43" s="246"/>
      <c r="G43" s="246"/>
      <c r="H43" s="246"/>
      <c r="I43" s="246"/>
      <c r="J43" s="247"/>
      <c r="K43" s="242"/>
      <c r="L43" s="242"/>
      <c r="M43" s="242"/>
      <c r="N43" s="242"/>
      <c r="O43" s="242"/>
      <c r="P43" s="242"/>
      <c r="Q43" s="242"/>
      <c r="R43" s="242"/>
      <c r="S43" s="242"/>
      <c r="T43" s="242"/>
    </row>
    <row r="44" spans="1:20" x14ac:dyDescent="0.25">
      <c r="A44" s="66"/>
      <c r="B44" s="1"/>
      <c r="C44" s="1"/>
      <c r="D44" s="1"/>
      <c r="E44" s="246"/>
      <c r="F44" s="246"/>
      <c r="G44" s="246"/>
      <c r="H44" s="246"/>
      <c r="I44" s="246"/>
      <c r="J44" s="247"/>
      <c r="K44" s="242"/>
      <c r="L44" s="242"/>
      <c r="M44" s="242"/>
      <c r="N44" s="242"/>
      <c r="O44" s="242"/>
      <c r="P44" s="242"/>
      <c r="Q44" s="242"/>
      <c r="R44" s="242"/>
      <c r="S44" s="242"/>
      <c r="T44" s="242"/>
    </row>
    <row r="45" spans="1:20" x14ac:dyDescent="0.25">
      <c r="A45" s="66"/>
      <c r="B45" s="1"/>
      <c r="C45" s="1"/>
      <c r="D45" s="1"/>
      <c r="E45" s="246"/>
      <c r="F45" s="246"/>
      <c r="G45" s="246"/>
      <c r="H45" s="246"/>
      <c r="I45" s="246"/>
      <c r="J45" s="247"/>
      <c r="K45" s="242"/>
      <c r="L45" s="242"/>
      <c r="M45" s="242"/>
      <c r="N45" s="242"/>
      <c r="O45" s="242"/>
      <c r="P45" s="242"/>
      <c r="Q45" s="242"/>
      <c r="R45" s="242"/>
      <c r="S45" s="242"/>
      <c r="T45" s="242"/>
    </row>
    <row r="46" spans="1:20" x14ac:dyDescent="0.25">
      <c r="A46" s="66"/>
      <c r="B46" s="1"/>
      <c r="C46" s="1"/>
      <c r="D46" s="1"/>
      <c r="E46" s="246"/>
      <c r="F46" s="246"/>
      <c r="G46" s="246"/>
      <c r="H46" s="246"/>
      <c r="I46" s="246"/>
      <c r="J46" s="247"/>
      <c r="K46" s="242"/>
      <c r="L46" s="242"/>
      <c r="M46" s="242"/>
      <c r="N46" s="242"/>
      <c r="O46" s="242"/>
      <c r="P46" s="242"/>
      <c r="Q46" s="242"/>
      <c r="R46" s="242"/>
      <c r="S46" s="242"/>
      <c r="T46" s="242"/>
    </row>
    <row r="47" spans="1:20" x14ac:dyDescent="0.25">
      <c r="A47" s="66"/>
      <c r="B47" s="1"/>
      <c r="C47" s="1"/>
      <c r="D47" s="1"/>
      <c r="E47" s="246"/>
      <c r="F47" s="246"/>
      <c r="G47" s="246"/>
      <c r="H47" s="246"/>
      <c r="I47" s="246"/>
      <c r="J47" s="247"/>
      <c r="K47" s="242"/>
      <c r="L47" s="242"/>
      <c r="M47" s="242"/>
      <c r="N47" s="242"/>
      <c r="O47" s="242"/>
      <c r="P47" s="242"/>
      <c r="Q47" s="242"/>
      <c r="R47" s="242"/>
      <c r="S47" s="242"/>
      <c r="T47" s="242"/>
    </row>
    <row r="48" spans="1:20" ht="15.75" x14ac:dyDescent="0.25">
      <c r="A48" s="211" t="s">
        <v>32</v>
      </c>
      <c r="B48" s="212"/>
      <c r="C48" s="74"/>
      <c r="D48" s="1"/>
      <c r="E48" s="246"/>
      <c r="F48" s="246"/>
      <c r="G48" s="246"/>
      <c r="H48" s="246"/>
      <c r="I48" s="246"/>
      <c r="J48" s="247"/>
      <c r="K48" s="242"/>
      <c r="L48" s="242"/>
      <c r="M48" s="242"/>
      <c r="N48" s="242"/>
      <c r="O48" s="242"/>
      <c r="P48" s="242"/>
      <c r="Q48" s="242"/>
      <c r="R48" s="242"/>
      <c r="S48" s="242"/>
      <c r="T48" s="242"/>
    </row>
    <row r="49" spans="1:20" x14ac:dyDescent="0.25">
      <c r="A49" s="213" t="s">
        <v>155</v>
      </c>
      <c r="B49" s="184"/>
      <c r="C49" s="184"/>
      <c r="D49" s="184"/>
      <c r="E49" s="184"/>
      <c r="F49" s="184"/>
      <c r="G49" s="184"/>
      <c r="H49" s="184"/>
      <c r="I49" s="184"/>
      <c r="J49" s="214"/>
      <c r="K49" s="242"/>
      <c r="L49" s="242"/>
      <c r="M49" s="242"/>
      <c r="N49" s="242"/>
      <c r="O49" s="242"/>
      <c r="P49" s="242"/>
      <c r="Q49" s="242"/>
      <c r="R49" s="242"/>
      <c r="S49" s="242"/>
      <c r="T49" s="242"/>
    </row>
    <row r="50" spans="1:20" x14ac:dyDescent="0.25">
      <c r="A50" s="185"/>
      <c r="B50" s="184"/>
      <c r="C50" s="184"/>
      <c r="D50" s="184"/>
      <c r="E50" s="184"/>
      <c r="F50" s="184"/>
      <c r="G50" s="184"/>
      <c r="H50" s="184"/>
      <c r="I50" s="184"/>
      <c r="J50" s="214"/>
      <c r="K50" s="242"/>
      <c r="L50" s="242"/>
      <c r="M50" s="242"/>
      <c r="N50" s="242"/>
      <c r="O50" s="242"/>
      <c r="P50" s="242"/>
      <c r="Q50" s="242"/>
      <c r="R50" s="242"/>
      <c r="S50" s="242"/>
      <c r="T50" s="242"/>
    </row>
    <row r="51" spans="1:20" x14ac:dyDescent="0.25">
      <c r="A51" s="185"/>
      <c r="B51" s="184"/>
      <c r="C51" s="184"/>
      <c r="D51" s="184"/>
      <c r="E51" s="184"/>
      <c r="F51" s="184"/>
      <c r="G51" s="184"/>
      <c r="H51" s="184"/>
      <c r="I51" s="184"/>
      <c r="J51" s="214"/>
      <c r="K51" s="242"/>
      <c r="L51" s="242"/>
      <c r="M51" s="242"/>
      <c r="N51" s="242"/>
      <c r="O51" s="242"/>
      <c r="P51" s="242"/>
      <c r="Q51" s="242"/>
      <c r="R51" s="242"/>
      <c r="S51" s="242"/>
      <c r="T51" s="242"/>
    </row>
    <row r="52" spans="1:20" x14ac:dyDescent="0.25">
      <c r="A52" s="185"/>
      <c r="B52" s="184"/>
      <c r="C52" s="184"/>
      <c r="D52" s="184"/>
      <c r="E52" s="184"/>
      <c r="F52" s="184"/>
      <c r="G52" s="184"/>
      <c r="H52" s="184"/>
      <c r="I52" s="184"/>
      <c r="J52" s="214"/>
      <c r="K52" s="242"/>
      <c r="L52" s="242"/>
      <c r="M52" s="242"/>
      <c r="N52" s="242"/>
      <c r="O52" s="242"/>
      <c r="P52" s="242"/>
      <c r="Q52" s="242"/>
      <c r="R52" s="242"/>
      <c r="S52" s="242"/>
      <c r="T52" s="242"/>
    </row>
    <row r="53" spans="1:20" x14ac:dyDescent="0.25">
      <c r="A53" s="185"/>
      <c r="B53" s="184"/>
      <c r="C53" s="184"/>
      <c r="D53" s="184"/>
      <c r="E53" s="184"/>
      <c r="F53" s="184"/>
      <c r="G53" s="184"/>
      <c r="H53" s="184"/>
      <c r="I53" s="184"/>
      <c r="J53" s="214"/>
      <c r="K53" s="242"/>
      <c r="L53" s="242"/>
      <c r="M53" s="242"/>
      <c r="N53" s="242"/>
      <c r="O53" s="242"/>
      <c r="P53" s="242"/>
      <c r="Q53" s="242"/>
      <c r="R53" s="242"/>
      <c r="S53" s="242"/>
      <c r="T53" s="242"/>
    </row>
    <row r="54" spans="1:20" ht="15.75" x14ac:dyDescent="0.25">
      <c r="A54" s="209" t="s">
        <v>38</v>
      </c>
      <c r="B54" s="210"/>
      <c r="C54" s="210"/>
      <c r="D54" s="75"/>
      <c r="E54" s="75"/>
      <c r="F54" s="75"/>
      <c r="G54" s="110" t="s">
        <v>22</v>
      </c>
      <c r="H54" s="111"/>
      <c r="I54" s="64"/>
      <c r="J54" s="65"/>
      <c r="K54" s="242"/>
      <c r="L54" s="242"/>
      <c r="M54" s="242"/>
      <c r="N54" s="242"/>
      <c r="O54" s="242"/>
      <c r="P54" s="242"/>
      <c r="Q54" s="242"/>
      <c r="R54" s="242"/>
      <c r="S54" s="242"/>
      <c r="T54" s="242"/>
    </row>
    <row r="55" spans="1:20" x14ac:dyDescent="0.25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</row>
    <row r="56" spans="1:20" x14ac:dyDescent="0.25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</row>
    <row r="57" spans="1:20" x14ac:dyDescent="0.25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</row>
    <row r="58" spans="1:20" x14ac:dyDescent="0.25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</row>
    <row r="59" spans="1:20" x14ac:dyDescent="0.25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</row>
    <row r="60" spans="1:20" x14ac:dyDescent="0.25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</row>
    <row r="61" spans="1:20" x14ac:dyDescent="0.25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</row>
    <row r="62" spans="1:20" ht="13.5" customHeight="1" x14ac:dyDescent="0.25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A55:T62"/>
    <mergeCell ref="K1:T54"/>
    <mergeCell ref="E22:J48"/>
    <mergeCell ref="E10:F10"/>
    <mergeCell ref="I10:J10"/>
    <mergeCell ref="G11:H11"/>
    <mergeCell ref="I11:J11"/>
    <mergeCell ref="B20:C20"/>
    <mergeCell ref="E20:F20"/>
    <mergeCell ref="A1:J1"/>
    <mergeCell ref="A2:J2"/>
    <mergeCell ref="A3:J3"/>
    <mergeCell ref="A14:C14"/>
    <mergeCell ref="C21:D21"/>
    <mergeCell ref="A4:J4"/>
    <mergeCell ref="A5:J5"/>
    <mergeCell ref="I7:J7"/>
    <mergeCell ref="B8:C8"/>
    <mergeCell ref="E8:F8"/>
    <mergeCell ref="I8:J8"/>
    <mergeCell ref="G7:H7"/>
    <mergeCell ref="G8:H8"/>
    <mergeCell ref="B15:E15"/>
    <mergeCell ref="F15:G15"/>
    <mergeCell ref="G9:H9"/>
    <mergeCell ref="G10:H10"/>
    <mergeCell ref="E7:F7"/>
    <mergeCell ref="A54:C54"/>
    <mergeCell ref="A48:B48"/>
    <mergeCell ref="A49:J53"/>
    <mergeCell ref="G54:H54"/>
    <mergeCell ref="E9:F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E14:J14"/>
    <mergeCell ref="H15:J15"/>
  </mergeCells>
  <dataValidations count="16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G8:H8">
      <formula1>INDIRECT("Таблица13[Мед.Cёстры]")</formula1>
    </dataValidation>
    <dataValidation type="list" allowBlank="1" showInputMessage="1" showErrorMessage="1" sqref="G10:H10">
      <formula1>INDIRECT("Таблица13[Анестезистки]")</formula1>
    </dataValidation>
    <dataValidation type="list" allowBlank="1" showInputMessage="1" showErrorMessage="1" sqref="G9:H9">
      <formula1>INDIRECT("Таблица13[Анестезиологи]")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11 B7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Данные!#REF!</xm:f>
          </x14:formula1>
          <xm:sqref>G7:H7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  <x14:dataValidation type="list" allowBlank="1" showInputMessage="1" showErrorMessage="1">
          <x14:formula1>
            <xm:f>Данные!$C$4:$C$20</xm:f>
          </x14:formula1>
          <xm:sqref>I8:J8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1"/>
  <sheetViews>
    <sheetView showWhiteSpace="0" view="pageLayout" zoomScaleNormal="100" workbookViewId="0">
      <selection activeCell="I12" sqref="I12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9.140625" bestFit="1" customWidth="1"/>
    <col min="6" max="6" width="17.7109375" bestFit="1" customWidth="1"/>
  </cols>
  <sheetData>
    <row r="1" spans="1:6" ht="26.25" x14ac:dyDescent="0.4">
      <c r="B1" s="263" t="s">
        <v>84</v>
      </c>
      <c r="C1" s="263"/>
      <c r="D1" s="263"/>
    </row>
    <row r="3" spans="1:6" x14ac:dyDescent="0.25">
      <c r="A3" s="102" t="s">
        <v>83</v>
      </c>
      <c r="B3" s="91" t="s">
        <v>58</v>
      </c>
      <c r="C3" s="91" t="s">
        <v>59</v>
      </c>
      <c r="D3" s="91" t="s">
        <v>61</v>
      </c>
      <c r="E3" s="103" t="s">
        <v>116</v>
      </c>
      <c r="F3" s="103" t="s">
        <v>117</v>
      </c>
    </row>
    <row r="4" spans="1:6" x14ac:dyDescent="0.25">
      <c r="A4" s="89">
        <v>1</v>
      </c>
      <c r="B4" t="s">
        <v>51</v>
      </c>
      <c r="C4" t="s">
        <v>60</v>
      </c>
      <c r="D4" t="s">
        <v>74</v>
      </c>
      <c r="E4" t="s">
        <v>118</v>
      </c>
      <c r="F4" t="s">
        <v>119</v>
      </c>
    </row>
    <row r="5" spans="1:6" x14ac:dyDescent="0.25">
      <c r="A5" s="89">
        <v>2</v>
      </c>
      <c r="B5" t="s">
        <v>55</v>
      </c>
      <c r="C5" t="s">
        <v>62</v>
      </c>
      <c r="D5" t="s">
        <v>79</v>
      </c>
      <c r="E5" t="s">
        <v>120</v>
      </c>
      <c r="F5" t="s">
        <v>121</v>
      </c>
    </row>
    <row r="6" spans="1:6" x14ac:dyDescent="0.25">
      <c r="A6" s="89">
        <v>3</v>
      </c>
      <c r="B6" t="s">
        <v>57</v>
      </c>
      <c r="C6" t="s">
        <v>63</v>
      </c>
      <c r="D6" t="s">
        <v>75</v>
      </c>
      <c r="E6" t="s">
        <v>114</v>
      </c>
      <c r="F6" t="s">
        <v>122</v>
      </c>
    </row>
    <row r="7" spans="1:6" x14ac:dyDescent="0.25">
      <c r="A7" s="89">
        <v>4</v>
      </c>
      <c r="B7" t="s">
        <v>52</v>
      </c>
      <c r="C7" t="s">
        <v>64</v>
      </c>
      <c r="D7" t="s">
        <v>76</v>
      </c>
      <c r="E7" t="s">
        <v>123</v>
      </c>
      <c r="F7" t="s">
        <v>124</v>
      </c>
    </row>
    <row r="8" spans="1:6" x14ac:dyDescent="0.25">
      <c r="A8" s="89">
        <v>5</v>
      </c>
      <c r="B8" t="s">
        <v>50</v>
      </c>
      <c r="C8" t="s">
        <v>65</v>
      </c>
      <c r="D8" t="s">
        <v>77</v>
      </c>
      <c r="E8" t="s">
        <v>125</v>
      </c>
      <c r="F8" t="s">
        <v>126</v>
      </c>
    </row>
    <row r="9" spans="1:6" x14ac:dyDescent="0.25">
      <c r="A9" s="89">
        <v>6</v>
      </c>
      <c r="B9" t="s">
        <v>56</v>
      </c>
      <c r="C9" t="s">
        <v>67</v>
      </c>
      <c r="D9" t="s">
        <v>80</v>
      </c>
      <c r="E9" t="s">
        <v>127</v>
      </c>
      <c r="F9" t="s">
        <v>115</v>
      </c>
    </row>
    <row r="10" spans="1:6" x14ac:dyDescent="0.25">
      <c r="A10" s="89">
        <v>7</v>
      </c>
      <c r="B10" t="s">
        <v>54</v>
      </c>
      <c r="C10" t="s">
        <v>66</v>
      </c>
      <c r="D10" t="s">
        <v>81</v>
      </c>
      <c r="E10" t="s">
        <v>128</v>
      </c>
      <c r="F10" t="s">
        <v>129</v>
      </c>
    </row>
    <row r="11" spans="1:6" x14ac:dyDescent="0.25">
      <c r="A11" s="89">
        <v>8</v>
      </c>
      <c r="B11" t="s">
        <v>53</v>
      </c>
      <c r="C11" t="s">
        <v>138</v>
      </c>
      <c r="D11" t="s">
        <v>82</v>
      </c>
      <c r="E11" t="s">
        <v>130</v>
      </c>
    </row>
    <row r="12" spans="1:6" x14ac:dyDescent="0.25">
      <c r="A12" s="89">
        <v>9</v>
      </c>
      <c r="B12" t="s">
        <v>49</v>
      </c>
      <c r="C12" t="s">
        <v>68</v>
      </c>
      <c r="D12" t="s">
        <v>78</v>
      </c>
      <c r="E12" t="s">
        <v>131</v>
      </c>
    </row>
    <row r="13" spans="1:6" x14ac:dyDescent="0.25">
      <c r="A13" s="89">
        <v>10</v>
      </c>
      <c r="C13" t="s">
        <v>69</v>
      </c>
      <c r="E13" t="s">
        <v>132</v>
      </c>
    </row>
    <row r="14" spans="1:6" x14ac:dyDescent="0.25">
      <c r="A14" s="89">
        <v>11</v>
      </c>
      <c r="C14" t="s">
        <v>70</v>
      </c>
      <c r="E14" t="s">
        <v>133</v>
      </c>
    </row>
    <row r="15" spans="1:6" x14ac:dyDescent="0.25">
      <c r="A15" s="89">
        <v>12</v>
      </c>
      <c r="C15" t="s">
        <v>71</v>
      </c>
      <c r="E15" t="s">
        <v>134</v>
      </c>
    </row>
    <row r="16" spans="1:6" x14ac:dyDescent="0.25">
      <c r="A16" s="89">
        <v>13</v>
      </c>
      <c r="C16" t="s">
        <v>72</v>
      </c>
      <c r="E16" t="s">
        <v>148</v>
      </c>
    </row>
    <row r="17" spans="1:6" x14ac:dyDescent="0.25">
      <c r="A17" s="89">
        <v>14</v>
      </c>
      <c r="C17" t="s">
        <v>73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SUBTOTAL(103,Таблица13[Врачи])</f>
        <v>9</v>
      </c>
      <c r="C21" s="90">
        <f>SUBTOTAL(103,Таблица13[Мед.Cёстры])</f>
        <v>14</v>
      </c>
      <c r="D21" s="90">
        <f>SUBTOTAL(103,Таблица13[[Санитарки ]])</f>
        <v>9</v>
      </c>
      <c r="E21" s="90"/>
      <c r="F21" s="90"/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topLeftCell="A22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87</v>
      </c>
      <c r="B1" t="s">
        <v>88</v>
      </c>
    </row>
    <row r="2" spans="1:9" x14ac:dyDescent="0.25">
      <c r="A2" t="s">
        <v>89</v>
      </c>
      <c r="B2" t="s">
        <v>90</v>
      </c>
    </row>
    <row r="3" spans="1:9" x14ac:dyDescent="0.25">
      <c r="A3" t="s">
        <v>91</v>
      </c>
      <c r="B3" t="s">
        <v>92</v>
      </c>
    </row>
    <row r="4" spans="1:9" x14ac:dyDescent="0.25">
      <c r="A4" t="s">
        <v>93</v>
      </c>
      <c r="B4" t="s">
        <v>94</v>
      </c>
    </row>
    <row r="5" spans="1:9" x14ac:dyDescent="0.25">
      <c r="A5" t="s">
        <v>95</v>
      </c>
      <c r="B5" t="s">
        <v>96</v>
      </c>
    </row>
    <row r="7" spans="1:9" ht="15.75" thickBot="1" x14ac:dyDescent="0.3"/>
    <row r="8" spans="1:9" ht="60" x14ac:dyDescent="0.25">
      <c r="A8" s="92" t="s">
        <v>97</v>
      </c>
      <c r="B8" s="93" t="s">
        <v>98</v>
      </c>
      <c r="C8" s="93" t="s">
        <v>99</v>
      </c>
      <c r="D8" s="94" t="s">
        <v>100</v>
      </c>
      <c r="E8" s="92" t="s">
        <v>101</v>
      </c>
      <c r="F8" s="93" t="s">
        <v>102</v>
      </c>
      <c r="G8" s="93" t="s">
        <v>103</v>
      </c>
      <c r="H8" s="92" t="s">
        <v>104</v>
      </c>
      <c r="I8" s="95" t="s">
        <v>105</v>
      </c>
    </row>
    <row r="9" spans="1:9" ht="111.6" customHeight="1" x14ac:dyDescent="0.25">
      <c r="A9" s="96">
        <v>38</v>
      </c>
      <c r="B9" s="97">
        <v>183</v>
      </c>
      <c r="C9" s="98" t="s">
        <v>106</v>
      </c>
      <c r="D9" s="99">
        <v>217100</v>
      </c>
      <c r="E9" s="96">
        <v>45</v>
      </c>
      <c r="F9" s="97" t="s">
        <v>107</v>
      </c>
      <c r="G9" s="97" t="s">
        <v>108</v>
      </c>
      <c r="H9" s="96">
        <v>21166</v>
      </c>
      <c r="I9" s="100" t="s">
        <v>109</v>
      </c>
    </row>
    <row r="10" spans="1:9" ht="111.6" customHeight="1" x14ac:dyDescent="0.25">
      <c r="A10" s="96">
        <v>41</v>
      </c>
      <c r="B10" s="97">
        <v>183</v>
      </c>
      <c r="C10" s="98" t="s">
        <v>106</v>
      </c>
      <c r="D10" s="99">
        <v>187359</v>
      </c>
      <c r="E10" s="96">
        <v>45</v>
      </c>
      <c r="F10" s="97" t="s">
        <v>107</v>
      </c>
      <c r="G10" s="97" t="s">
        <v>110</v>
      </c>
      <c r="H10" s="96">
        <v>21167</v>
      </c>
      <c r="I10" s="100" t="s">
        <v>111</v>
      </c>
    </row>
    <row r="11" spans="1:9" ht="111.6" customHeight="1" x14ac:dyDescent="0.25">
      <c r="A11" s="96">
        <v>37</v>
      </c>
      <c r="B11" s="97">
        <v>183</v>
      </c>
      <c r="C11" s="98" t="s">
        <v>106</v>
      </c>
      <c r="D11" s="99">
        <v>190322</v>
      </c>
      <c r="E11" s="96">
        <v>46</v>
      </c>
      <c r="F11" s="97" t="s">
        <v>112</v>
      </c>
      <c r="G11" s="97" t="s">
        <v>108</v>
      </c>
      <c r="H11" s="96">
        <v>21166</v>
      </c>
      <c r="I11" s="100" t="s">
        <v>109</v>
      </c>
    </row>
    <row r="12" spans="1:9" ht="111.6" customHeight="1" x14ac:dyDescent="0.25">
      <c r="A12" s="96">
        <v>40</v>
      </c>
      <c r="B12" s="97">
        <v>183</v>
      </c>
      <c r="C12" s="98" t="s">
        <v>106</v>
      </c>
      <c r="D12" s="99">
        <v>148617</v>
      </c>
      <c r="E12" s="96">
        <v>46</v>
      </c>
      <c r="F12" s="97" t="s">
        <v>112</v>
      </c>
      <c r="G12" s="97" t="s">
        <v>110</v>
      </c>
      <c r="H12" s="96">
        <v>21167</v>
      </c>
      <c r="I12" s="101" t="s">
        <v>111</v>
      </c>
    </row>
    <row r="13" spans="1:9" ht="111.6" customHeight="1" x14ac:dyDescent="0.25">
      <c r="A13" s="96">
        <v>36</v>
      </c>
      <c r="B13" s="97">
        <v>183</v>
      </c>
      <c r="C13" s="98" t="s">
        <v>106</v>
      </c>
      <c r="D13" s="99">
        <v>163507</v>
      </c>
      <c r="E13" s="96">
        <v>47</v>
      </c>
      <c r="F13" s="98" t="s">
        <v>113</v>
      </c>
      <c r="G13" s="98" t="s">
        <v>108</v>
      </c>
      <c r="H13" s="96">
        <v>21166</v>
      </c>
      <c r="I13" s="101" t="s">
        <v>109</v>
      </c>
    </row>
    <row r="14" spans="1:9" ht="111.6" customHeight="1" x14ac:dyDescent="0.25">
      <c r="A14" s="96">
        <v>39</v>
      </c>
      <c r="B14" s="97">
        <v>183</v>
      </c>
      <c r="C14" s="98" t="s">
        <v>106</v>
      </c>
      <c r="D14" s="99">
        <v>121748</v>
      </c>
      <c r="E14" s="96">
        <v>47</v>
      </c>
      <c r="F14" s="98" t="s">
        <v>113</v>
      </c>
      <c r="G14" s="98" t="s">
        <v>110</v>
      </c>
      <c r="H14" s="96">
        <v>21167</v>
      </c>
      <c r="I14" s="101" t="s">
        <v>111</v>
      </c>
    </row>
  </sheetData>
  <conditionalFormatting sqref="E9:E14">
    <cfRule type="duplicateValues" dxfId="6" priority="2"/>
  </conditionalFormatting>
  <conditionalFormatting sqref="E8">
    <cfRule type="duplicateValues" dxfId="5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2022-01-22T03:46:35Z</cp:lastPrinted>
  <dcterms:created xsi:type="dcterms:W3CDTF">2006-09-16T00:00:00Z</dcterms:created>
  <dcterms:modified xsi:type="dcterms:W3CDTF">2022-01-27T15:29:48Z</dcterms:modified>
  <cp:category>Рентгенэндоваскулярные хирурги</cp:category>
</cp:coreProperties>
</file>