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2\07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КАГ!$A$7:$F$11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  <definedName name="Список_сотрудники">OFFSET(Таблица1[[#Headers],[Должность]],MATCH(КАГ!$E$7,Таблица1[Должность],0),1,COUNTIF(Таблица1[Должность],КАГ!$E$7),1)</definedName>
    <definedName name="Список_сотрудники_2">OFFSET(Таблица1[[#Headers],[Должность]],MATCH(КАГ!$E$8,Таблица1[Должность],0),1,COUNTIF(Таблица1[Должность],КАГ!$E$8),1)</definedName>
    <definedName name="Список_сотрудники_3">OFFSET(Таблица1[[#Headers],[Должность]],MATCH(КАГ!$E$9,Таблица1[Должность],0),1,COUNTIF(Таблица1[Должность],КАГ!$E$9),1)</definedName>
    <definedName name="Список_сотрудники_4">OFFSET(Таблица1[[#Headers],[Должность]],MATCH(КАГ!$E$10,Таблица1[Должность],0),1,COUNTIF(Таблица1[Должность],КАГ!$E$10),1)</definedName>
  </definedNames>
  <calcPr calcId="152511"/>
</workbook>
</file>

<file path=xl/calcChain.xml><?xml version="1.0" encoding="utf-8"?>
<calcChain xmlns="http://schemas.openxmlformats.org/spreadsheetml/2006/main">
  <c r="G8" i="2" l="1"/>
  <c r="G10" i="2" l="1"/>
  <c r="G9" i="2"/>
  <c r="G7" i="2"/>
  <c r="B7" i="2" l="1"/>
  <c r="I8" i="2" l="1"/>
  <c r="I7" i="2"/>
  <c r="I13" i="2" l="1"/>
  <c r="E13" i="2"/>
  <c r="C13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<sst xmlns="http://schemas.openxmlformats.org/spreadsheetml/2006/main" count="250" uniqueCount="150">
  <si>
    <t>ДАТА</t>
  </si>
  <si>
    <t>ДАТА РОЖДЕНИЯ</t>
  </si>
  <si>
    <t>ДИАГНОЗ</t>
  </si>
  <si>
    <t>Ф.И.О ПАЦИЕНТА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</si>
  <si>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</si>
  <si>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</si>
  <si>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</si>
  <si>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</si>
  <si>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</si>
  <si>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</si>
  <si>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</si>
  <si>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</si>
  <si>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</si>
  <si>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</si>
  <si>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</si>
  <si>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</si>
  <si>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</si>
  <si>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</si>
  <si>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</si>
  <si>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</si>
  <si>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</si>
  <si>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</si>
  <si>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</si>
  <si>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</si>
  <si>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</si>
  <si>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</si>
  <si>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</si>
  <si>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</si>
  <si>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</si>
  <si>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</si>
  <si>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</si>
  <si>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</si>
  <si>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</si>
  <si>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</si>
  <si>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</si>
  <si>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</si>
  <si>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</si>
  <si>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</si>
  <si>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</si>
  <si>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</si>
  <si>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</si>
  <si>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Время реканализации</t>
  </si>
  <si>
    <t>Sol. lidocaini 1%</t>
  </si>
  <si>
    <t>a.radialis.</t>
  </si>
  <si>
    <t>2 ml</t>
  </si>
  <si>
    <t>150 ml</t>
  </si>
  <si>
    <t>Omnipaque 350</t>
  </si>
  <si>
    <t>6 F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</si>
  <si>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</si>
  <si>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</si>
  <si>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</si>
  <si>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</si>
  <si>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</si>
  <si>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</si>
  <si>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</si>
  <si>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</si>
  <si>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</si>
  <si>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</si>
  <si>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Черткова О.Н.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</si>
  <si>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</si>
  <si>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</si>
  <si>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</si>
  <si>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</si>
  <si>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</si>
  <si>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</si>
  <si>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</si>
  <si>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</si>
  <si>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</si>
  <si>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</si>
  <si>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</si>
  <si>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</si>
  <si>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</si>
  <si>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</si>
  <si>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</si>
  <si>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</si>
  <si>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</si>
  <si>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</si>
  <si>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</si>
  <si>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</si>
  <si>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</si>
  <si>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</si>
  <si>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</si>
  <si>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</si>
  <si>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 xml:space="preserve">Устье  ПКА катетеризировано проводниковым катетером Launcher JR 3.5 6Fr. Коронарный проводник Rinato с частичной реканализацией  проведён в дистальный сегмент ПКА.  В зону нестабильного субокклюзирующего стеноза среднего сегмента имплантированы DES Resolute Integrity 3,0-30 mm и DES Resolute Integrity 3,0-18 mm давлением 12 атм.  Ангиографический результат удовлетворительный, кровоток по ПКА востановлен, TIMI III. Пациент в стабильном состоянии переводится в ПРИТ для дальнейшего наблюдения и лечения.      </t>
  </si>
  <si>
    <t>окончание 06:50</t>
  </si>
  <si>
    <t>Баллонная ангиопластитка со стентированием коронарной артерии - ПКА (1DES)</t>
  </si>
  <si>
    <t>Галамага Н.Е.</t>
  </si>
  <si>
    <t>ОКС БПST</t>
  </si>
  <si>
    <t>Ultravist  370</t>
  </si>
  <si>
    <t xml:space="preserve">Повязка на 6ч. Консервативная стратегия 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</si>
  <si>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</si>
  <si>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</si>
  <si>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</si>
  <si>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</si>
  <si>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</si>
  <si>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</si>
  <si>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</si>
  <si>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</si>
  <si>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</si>
  <si>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</si>
  <si>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</si>
  <si>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</si>
  <si>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</si>
  <si>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</si>
  <si>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</si>
  <si>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</si>
  <si>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</si>
  <si>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</si>
  <si>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</si>
  <si>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</si>
  <si>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</si>
  <si>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</si>
  <si>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</si>
  <si>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</si>
  <si>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</si>
  <si>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</si>
  <si>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</si>
  <si>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Берина Е.В.</t>
  </si>
  <si>
    <t>Селезнёв С.А.</t>
  </si>
  <si>
    <t>Равинская Я.А.</t>
  </si>
  <si>
    <t>Морозов А.А.</t>
  </si>
  <si>
    <t>Станкевич И.В.</t>
  </si>
  <si>
    <t>Хаирова А.Р.</t>
  </si>
  <si>
    <t>Герасимов М.М.</t>
  </si>
  <si>
    <t>Молотков А.В.</t>
  </si>
  <si>
    <t>Шевьвьёв В.А.</t>
  </si>
  <si>
    <t>Медведева Ю.А.</t>
  </si>
  <si>
    <t>Мишина Е.А.</t>
  </si>
  <si>
    <t>Капралова Е.А.</t>
  </si>
  <si>
    <t>Билан Н.А.</t>
  </si>
  <si>
    <t>Селезнёва М.В.</t>
  </si>
  <si>
    <t>Бричёва И.В.</t>
  </si>
  <si>
    <t>Баранова В.Б.</t>
  </si>
  <si>
    <t>Щербакова С.М.</t>
  </si>
  <si>
    <t>Рентгенхирург</t>
  </si>
  <si>
    <t>Операционная м/с</t>
  </si>
  <si>
    <t xml:space="preserve">санитарки </t>
  </si>
  <si>
    <t>Должность</t>
  </si>
  <si>
    <t>ФИО</t>
  </si>
  <si>
    <t>Анестезиолог</t>
  </si>
  <si>
    <t>Анестезистка</t>
  </si>
  <si>
    <t>Александрова О.В.</t>
  </si>
  <si>
    <t>17:40-18:10</t>
  </si>
  <si>
    <t>Закурин Р.Н.</t>
  </si>
  <si>
    <t xml:space="preserve">Ствол ЛКА:  </t>
  </si>
  <si>
    <t>С учётом тяжёлого кальцинированного многососудистого поражения коронарного русла с вовлечением ствола ЛКА проведение ЧКВ сопряжёно с крайне высоким риском периоперационных осложнений. Риск развития тяжёлых осложнений значительно превышает потенциальную пользу ЧКВ. (Primum non nocere!). От стентирования ПНА, ОА, ПКА решено воздержаться!</t>
  </si>
  <si>
    <t xml:space="preserve"> выраженный кальциноз; стеноз 70% 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</si>
  <si>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 выраженный кальциноз, диффузное поражение на протяжении проксимального сегмента с максимальным стенозом до 70%, постстенотическое аневризматическое расширение  проксимального сегмента (4,5*4.5 мм).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</si>
  <si>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выраженный кальциноз,  функциональная окклюзия на уровне дистального сегмента с антеградным контрастированием за счёт внутрисистемных коллатералей.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</si>
  <si>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 выраженный кальциноз на всем протяжении, окклюзия проксимального сегмента, выраженный межсистемный коллатеральный кровоток из системы ОА с ретроградным контрастировнием ЗМЖВ и ЗБВ до уровня  проксимального сегмента  ПКА. Средний, дистальный сегменты, ЗМЖВ, ЗБВ диффузно изменены с максимальными  стенозами 90%.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</si>
</sst>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1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dashed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3" fillId="0" borderId="0"/>
    <xf numFmtId="0" fontId="51" fillId="4" borderId="0" applyNumberFormat="0" applyBorder="0" applyAlignment="0" applyProtection="0"/>
    <xf numFmtId="0" fontId="2" fillId="5" borderId="0" applyNumberFormat="0" applyBorder="0" applyAlignment="0" applyProtection="0"/>
  </cellStyleXfs>
  <cellXfs count="271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8" fillId="0" borderId="0" xfId="0" applyFont="1" applyBorder="1"/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167" fontId="7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8" fillId="0" borderId="0" xfId="0" applyNumberFormat="1" applyFont="1" applyFill="1" applyBorder="1" applyAlignment="1" applyProtection="1">
      <alignment horizontal="center"/>
      <protection hidden="1"/>
    </xf>
    <xf numFmtId="0" fontId="6" fillId="0" borderId="5" xfId="0" applyFont="1" applyFill="1" applyBorder="1" applyAlignment="1"/>
    <xf numFmtId="14" fontId="7" fillId="0" borderId="1" xfId="0" applyNumberFormat="1" applyFont="1" applyFill="1" applyBorder="1" applyAlignment="1" applyProtection="1">
      <alignment horizontal="left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5" fillId="4" borderId="44" xfId="2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5" fillId="4" borderId="46" xfId="2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0" fillId="0" borderId="0" xfId="0" applyFill="1"/>
    <xf numFmtId="0" fontId="50" fillId="0" borderId="0" xfId="0" applyNumberFormat="1" applyFont="1" applyFill="1" applyBorder="1" applyAlignment="1" applyProtection="1">
      <alignment horizontal="center"/>
    </xf>
    <xf numFmtId="0" fontId="0" fillId="0" borderId="2" xfId="0" applyFont="1" applyFill="1" applyBorder="1" applyProtection="1">
      <protection locked="0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8" fillId="0" borderId="2" xfId="0" applyFont="1" applyFill="1" applyBorder="1" applyAlignment="1" applyProtection="1">
      <alignment horizontal="left"/>
      <protection locked="0" hidden="1"/>
    </xf>
    <xf numFmtId="0" fontId="0" fillId="0" borderId="16" xfId="0" applyFont="1" applyFill="1" applyBorder="1" applyAlignment="1" applyProtection="1">
      <alignment horizontal="left"/>
      <protection locked="0" hidden="1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6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34" xfId="0" applyFont="1" applyBorder="1" applyAlignment="1" applyProtection="1">
      <alignment wrapText="1"/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locked="0"/>
    </xf>
    <xf numFmtId="0" fontId="18" fillId="0" borderId="1" xfId="0" applyFont="1" applyFill="1" applyBorder="1" applyAlignment="1" applyProtection="1">
      <alignment horizontal="left"/>
      <protection locked="0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34" xfId="0" applyFont="1" applyFill="1" applyBorder="1" applyAlignment="1" applyProtection="1">
      <alignment horizontal="left"/>
      <protection locked="0" hidden="1"/>
    </xf>
    <xf numFmtId="0" fontId="0" fillId="0" borderId="50" xfId="0" applyFont="1" applyFill="1" applyBorder="1" applyAlignment="1" applyProtection="1">
      <alignment horizontal="left"/>
      <protection locked="0" hidden="1"/>
    </xf>
    <xf numFmtId="0" fontId="0" fillId="0" borderId="48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18" fillId="0" borderId="1" xfId="0" applyFont="1" applyFill="1" applyBorder="1" applyAlignment="1" applyProtection="1">
      <alignment horizontal="left"/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8" fillId="0" borderId="34" xfId="0" applyFont="1" applyFill="1" applyBorder="1" applyAlignment="1" applyProtection="1">
      <alignment horizontal="left"/>
      <protection locked="0"/>
    </xf>
    <xf numFmtId="0" fontId="18" fillId="0" borderId="48" xfId="0" applyFont="1" applyFill="1" applyBorder="1" applyAlignment="1" applyProtection="1">
      <alignment horizontal="left"/>
      <protection locked="0"/>
    </xf>
    <xf numFmtId="0" fontId="18" fillId="0" borderId="35" xfId="0" applyFont="1" applyFill="1" applyBorder="1" applyAlignment="1" applyProtection="1">
      <alignment horizontal="left"/>
      <protection locked="0"/>
    </xf>
    <xf numFmtId="0" fontId="18" fillId="2" borderId="0" xfId="0" applyFont="1" applyFill="1" applyAlignment="1"/>
    <xf numFmtId="0" fontId="18" fillId="2" borderId="0" xfId="0" applyFont="1" applyFill="1" applyAlignment="1">
      <alignment vertical="center"/>
    </xf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18" fillId="5" borderId="11" xfId="3" applyFont="1" applyBorder="1" applyAlignment="1"/>
    <xf numFmtId="0" fontId="18" fillId="5" borderId="12" xfId="3" applyFont="1" applyBorder="1" applyAlignment="1"/>
    <xf numFmtId="0" fontId="8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8" fillId="5" borderId="26" xfId="3" applyFont="1" applyBorder="1" applyAlignment="1"/>
    <xf numFmtId="0" fontId="18" fillId="5" borderId="27" xfId="3" applyFont="1" applyBorder="1" applyAlignment="1"/>
    <xf numFmtId="0" fontId="9" fillId="0" borderId="27" xfId="0" applyFont="1" applyFill="1" applyBorder="1" applyAlignment="1" applyProtection="1">
      <protection locked="0"/>
    </xf>
    <xf numFmtId="0" fontId="8" fillId="0" borderId="27" xfId="0" applyFont="1" applyFill="1" applyBorder="1" applyAlignment="1" applyProtection="1">
      <protection locked="0"/>
    </xf>
    <xf numFmtId="0" fontId="8" fillId="0" borderId="28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4" xfId="0" applyFont="1" applyBorder="1" applyAlignment="1" applyProtection="1">
      <alignment wrapText="1"/>
    </xf>
    <xf numFmtId="0" fontId="8" fillId="0" borderId="48" xfId="0" applyFont="1" applyFill="1" applyBorder="1" applyAlignment="1" applyProtection="1">
      <alignment horizontal="left"/>
    </xf>
    <xf numFmtId="0" fontId="0" fillId="0" borderId="49" xfId="0" applyFont="1" applyFill="1" applyBorder="1" applyAlignment="1" applyProtection="1">
      <alignment horizontal="left"/>
    </xf>
    <xf numFmtId="0" fontId="19" fillId="0" borderId="2" xfId="0" applyFont="1" applyFill="1" applyBorder="1" applyAlignment="1" applyProtection="1">
      <alignment horizontal="left"/>
    </xf>
    <xf numFmtId="0" fontId="18" fillId="0" borderId="2" xfId="0" applyFont="1" applyFill="1" applyBorder="1" applyAlignment="1" applyProtection="1">
      <alignment horizontal="left"/>
    </xf>
    <xf numFmtId="0" fontId="8" fillId="0" borderId="2" xfId="0" applyFont="1" applyFill="1" applyBorder="1" applyAlignment="1" applyProtection="1">
      <alignment horizontal="left"/>
    </xf>
    <xf numFmtId="0" fontId="0" fillId="0" borderId="16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8" fillId="0" borderId="14" xfId="0" applyFont="1" applyFill="1" applyBorder="1" applyAlignment="1">
      <alignment horizontal="center" vertic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18" fillId="0" borderId="34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5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8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0" fillId="0" borderId="18" xfId="0" applyFont="1" applyFill="1" applyBorder="1" applyAlignment="1" applyProtection="1">
      <alignment horizontal="left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8" fillId="0" borderId="34" xfId="0" applyFont="1" applyFill="1" applyBorder="1" applyAlignment="1" applyProtection="1">
      <alignment horizontal="left"/>
    </xf>
    <xf numFmtId="0" fontId="0" fillId="0" borderId="50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52" fillId="0" borderId="0" xfId="0" applyFont="1" applyAlignment="1">
      <alignment horizontal="center"/>
    </xf>
    <xf numFmtId="0" fontId="56" fillId="0" borderId="11" xfId="0" applyFont="1" applyFill="1" applyBorder="1" applyAlignment="1" applyProtection="1">
      <alignment horizontal="justify" vertical="top" wrapText="1"/>
      <protection locked="0"/>
    </xf>
    <xf numFmtId="0" fontId="56" fillId="0" borderId="12" xfId="0" applyFont="1" applyFill="1" applyBorder="1" applyAlignment="1" applyProtection="1">
      <alignment horizontal="justify" vertical="top" wrapText="1"/>
      <protection locked="0"/>
    </xf>
    <xf numFmtId="0" fontId="56" fillId="0" borderId="13" xfId="0" applyFont="1" applyFill="1" applyBorder="1" applyAlignment="1" applyProtection="1">
      <alignment horizontal="justify" vertical="top" wrapText="1"/>
      <protection locked="0"/>
    </xf>
    <xf numFmtId="0" fontId="56" fillId="0" borderId="14" xfId="0" applyFont="1" applyFill="1" applyBorder="1" applyAlignment="1" applyProtection="1">
      <alignment horizontal="justify" vertical="top" wrapText="1"/>
      <protection locked="0"/>
    </xf>
    <xf numFmtId="0" fontId="56" fillId="0" borderId="0" xfId="0" applyFont="1" applyFill="1" applyBorder="1" applyAlignment="1" applyProtection="1">
      <alignment horizontal="justify" vertical="top" wrapText="1"/>
      <protection locked="0"/>
    </xf>
    <xf numFmtId="0" fontId="56" fillId="0" borderId="15" xfId="0" applyFont="1" applyFill="1" applyBorder="1" applyAlignment="1" applyProtection="1">
      <alignment horizontal="justify" vertical="top" wrapText="1"/>
      <protection locked="0"/>
    </xf>
    <xf numFmtId="0" fontId="56" fillId="0" borderId="26" xfId="0" applyFont="1" applyFill="1" applyBorder="1" applyAlignment="1" applyProtection="1">
      <alignment horizontal="justify" vertical="top" wrapText="1"/>
      <protection locked="0"/>
    </xf>
    <xf numFmtId="0" fontId="56" fillId="0" borderId="27" xfId="0" applyFont="1" applyFill="1" applyBorder="1" applyAlignment="1" applyProtection="1">
      <alignment horizontal="justify" vertical="top" wrapText="1"/>
      <protection locked="0"/>
    </xf>
    <xf numFmtId="0" fontId="56" fillId="0" borderId="28" xfId="0" applyFont="1" applyFill="1" applyBorder="1" applyAlignment="1" applyProtection="1">
      <alignment horizontal="justify" vertical="top" wrapText="1"/>
      <protection locked="0"/>
    </xf>
    <xf numFmtId="166" fontId="11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1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1" fillId="0" borderId="49" xfId="0" applyNumberFormat="1" applyFont="1" applyFill="1" applyBorder="1" applyAlignment="1" applyProtection="1">
      <alignment horizontal="justify" vertical="top" wrapText="1"/>
      <protection locked="0"/>
    </xf>
  </cellXfs>
  <cellStyles count="4">
    <cellStyle name="20% — акцент2" xfId="3" builtinId="34"/>
    <cellStyle name="Акцент6" xfId="2" builtinId="49"/>
    <cellStyle name="Обычный" xfId="0" builtinId="0"/>
    <cellStyle name="Обычный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8</xdr:col>
          <xdr:colOff>438150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8</xdr:col>
          <xdr:colOff>600075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142875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7</xdr:col>
          <xdr:colOff>133350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C57" headerRowCellStyle="Обычный" dataCellStyle="Обычный" totalsRowCellStyle="Обычный">
  <autoFilter ref="A3:C57"/>
  <sortState ref="A4:C57">
    <sortCondition ref="B4:B57"/>
    <sortCondition ref="C4:C57"/>
  </sortState>
  <tableColumns count="3">
    <tableColumn id="1" name="№" dataCellStyle="Обычный"/>
    <tableColumn id="2" name="Должность" dataCellStyle="Обычный"/>
    <tableColumn id="3" name="ФИО" dataCellStyle="Обычный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E3:E8" totalsRowShown="0">
  <autoFilter ref="E3:E8"/>
  <tableColumns count="1">
    <tableColumn id="1" name="Должност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4" width="9.140625"/>
    <col min="5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5" t="s">
        <v>29</v>
      </c>
      <c r="C1" s="136"/>
      <c r="D1" s="136"/>
      <c r="E1" s="136"/>
      <c r="F1" s="136"/>
      <c r="G1" s="136"/>
      <c r="H1" s="136"/>
      <c r="I1" s="136"/>
      <c r="J1" s="14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</row>
    <row r="2" spans="1:22" ht="18.75" x14ac:dyDescent="0.25">
      <c r="A2" s="15"/>
      <c r="B2" s="16"/>
      <c r="C2" s="137" t="s">
        <v>19</v>
      </c>
      <c r="D2" s="138"/>
      <c r="E2" s="138"/>
      <c r="F2" s="138"/>
      <c r="G2" s="138"/>
      <c r="H2" s="138"/>
      <c r="I2" s="16"/>
      <c r="J2" s="17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</row>
    <row r="3" spans="1:22" ht="17.25" x14ac:dyDescent="0.3">
      <c r="A3" s="15"/>
      <c r="B3" s="143" t="s">
        <v>31</v>
      </c>
      <c r="C3" s="144"/>
      <c r="D3" s="144"/>
      <c r="E3" s="144"/>
      <c r="F3" s="144"/>
      <c r="G3" s="144"/>
      <c r="H3" s="144"/>
      <c r="I3" s="144"/>
      <c r="J3" s="17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</row>
    <row r="4" spans="1:22" ht="15" customHeight="1" x14ac:dyDescent="0.25">
      <c r="A4" s="15"/>
      <c r="B4" s="139" t="s">
        <v>33</v>
      </c>
      <c r="C4" s="139"/>
      <c r="D4" s="139"/>
      <c r="E4" s="139"/>
      <c r="F4" s="139"/>
      <c r="G4" s="139"/>
      <c r="H4" s="139"/>
      <c r="I4" s="139"/>
      <c r="J4" s="17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</row>
    <row r="5" spans="1:22" ht="18.75" customHeight="1" x14ac:dyDescent="0.25">
      <c r="A5" s="15"/>
      <c r="B5" s="145" t="s">
        <v>28</v>
      </c>
      <c r="C5" s="146"/>
      <c r="D5" s="146"/>
      <c r="E5" s="146"/>
      <c r="F5" s="146"/>
      <c r="G5" s="146"/>
      <c r="H5" s="146"/>
      <c r="I5" s="146"/>
      <c r="J5" s="17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</row>
    <row r="7" spans="1:22" ht="15.75" x14ac:dyDescent="0.25">
      <c r="A7" s="43" t="s">
        <v>0</v>
      </c>
      <c r="B7" s="2">
        <v>44599</v>
      </c>
      <c r="C7" s="78" t="s">
        <v>142</v>
      </c>
      <c r="D7" s="19"/>
      <c r="E7" s="153" t="s">
        <v>134</v>
      </c>
      <c r="F7" s="153"/>
      <c r="G7" s="142"/>
      <c r="H7" s="142"/>
      <c r="I7" s="147" t="s">
        <v>49</v>
      </c>
      <c r="J7" s="148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</row>
    <row r="8" spans="1:22" ht="26.25" x14ac:dyDescent="0.25">
      <c r="A8" s="44" t="s">
        <v>3</v>
      </c>
      <c r="B8" s="154" t="s">
        <v>143</v>
      </c>
      <c r="C8" s="155"/>
      <c r="D8" s="19"/>
      <c r="E8" s="162" t="s">
        <v>135</v>
      </c>
      <c r="F8" s="162"/>
      <c r="G8" s="131"/>
      <c r="H8" s="131"/>
      <c r="I8" s="149" t="s">
        <v>70</v>
      </c>
      <c r="J8" s="150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</row>
    <row r="9" spans="1:22" ht="25.5" x14ac:dyDescent="0.25">
      <c r="A9" s="45" t="s">
        <v>1</v>
      </c>
      <c r="B9" s="86">
        <v>13899</v>
      </c>
      <c r="C9" t="s">
        <v>82</v>
      </c>
      <c r="D9" s="101">
        <f>DATEDIF(B9,$B$7,"y")</f>
        <v>84</v>
      </c>
      <c r="E9" s="163" t="s">
        <v>139</v>
      </c>
      <c r="F9" s="163"/>
      <c r="G9" s="151"/>
      <c r="H9" s="151"/>
      <c r="I9" s="106" t="s">
        <v>120</v>
      </c>
      <c r="J9" s="107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</row>
    <row r="10" spans="1:22" ht="15" customHeight="1" x14ac:dyDescent="0.25">
      <c r="A10" s="43" t="s">
        <v>2</v>
      </c>
      <c r="B10" s="160" t="s">
        <v>87</v>
      </c>
      <c r="C10" s="161"/>
      <c r="D10" s="19"/>
      <c r="E10" s="164" t="s">
        <v>140</v>
      </c>
      <c r="F10" s="164"/>
      <c r="G10" s="152"/>
      <c r="H10" s="152"/>
      <c r="I10" s="127" t="s">
        <v>127</v>
      </c>
      <c r="J10" s="128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</row>
    <row r="11" spans="1:22" ht="15" customHeight="1" x14ac:dyDescent="0.25">
      <c r="A11" s="43" t="s">
        <v>18</v>
      </c>
      <c r="B11" s="77">
        <v>1818</v>
      </c>
      <c r="C11" s="79">
        <v>35</v>
      </c>
      <c r="D11" s="22"/>
      <c r="E11" s="102"/>
      <c r="F11" s="102"/>
      <c r="G11" s="140"/>
      <c r="H11" s="141"/>
      <c r="I11" s="127"/>
      <c r="J11" s="128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</row>
    <row r="13" spans="1:22" ht="15.75" x14ac:dyDescent="0.25">
      <c r="A13" s="156" t="s">
        <v>4</v>
      </c>
      <c r="B13" s="157"/>
      <c r="C13" s="158" t="s">
        <v>42</v>
      </c>
      <c r="D13" s="159"/>
      <c r="E13" s="46" t="s">
        <v>44</v>
      </c>
      <c r="F13" s="172" t="s">
        <v>5</v>
      </c>
      <c r="G13" s="173"/>
      <c r="H13" s="173"/>
      <c r="I13" s="170" t="s">
        <v>43</v>
      </c>
      <c r="J13" s="171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</row>
    <row r="14" spans="1:22" ht="15.75" x14ac:dyDescent="0.25">
      <c r="A14" s="156" t="s">
        <v>20</v>
      </c>
      <c r="B14" s="169"/>
      <c r="C14" s="180"/>
      <c r="D14" s="47" t="s">
        <v>30</v>
      </c>
      <c r="E14" s="172" t="s">
        <v>6</v>
      </c>
      <c r="F14" s="172"/>
      <c r="G14" s="172"/>
      <c r="H14" s="172"/>
      <c r="I14" s="172"/>
      <c r="J14" s="181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</row>
    <row r="18" spans="1:22" x14ac:dyDescent="0.25">
      <c r="A18" s="178" t="s">
        <v>7</v>
      </c>
      <c r="B18" s="179"/>
      <c r="C18" s="179"/>
      <c r="D18" s="179"/>
      <c r="E18" s="179"/>
      <c r="F18" s="179"/>
      <c r="G18" s="31"/>
      <c r="H18" s="132" t="s">
        <v>37</v>
      </c>
      <c r="I18" s="133"/>
      <c r="J18" s="134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</row>
    <row r="19" spans="1:22" ht="17.25" x14ac:dyDescent="0.3">
      <c r="A19" s="5"/>
      <c r="B19" s="174" t="s">
        <v>34</v>
      </c>
      <c r="C19" s="175"/>
      <c r="D19" s="175"/>
      <c r="E19" s="176"/>
      <c r="F19" s="174" t="s">
        <v>36</v>
      </c>
      <c r="G19" s="177"/>
      <c r="H19" s="103"/>
      <c r="I19" s="104"/>
      <c r="J19" s="105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</row>
    <row r="20" spans="1:22" ht="16.5" x14ac:dyDescent="0.25">
      <c r="A20" s="7" t="s">
        <v>10</v>
      </c>
      <c r="B20" s="26"/>
      <c r="C20" s="27"/>
      <c r="D20" s="8"/>
      <c r="E20" s="28"/>
      <c r="F20" s="27"/>
      <c r="G20" s="28"/>
      <c r="H20" s="122"/>
      <c r="I20" s="123"/>
      <c r="J20" s="81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</row>
    <row r="21" spans="1:22" x14ac:dyDescent="0.25">
      <c r="A21" s="9" t="s">
        <v>9</v>
      </c>
      <c r="B21" s="26"/>
      <c r="C21" s="19"/>
      <c r="D21" s="19"/>
      <c r="E21" s="28"/>
      <c r="F21" s="26"/>
      <c r="G21" s="24"/>
      <c r="H21" s="124"/>
      <c r="I21" s="125"/>
      <c r="J21" s="80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</row>
    <row r="22" spans="1:22" x14ac:dyDescent="0.25">
      <c r="A22" s="192" t="s">
        <v>11</v>
      </c>
      <c r="B22" s="193"/>
      <c r="C22" s="31"/>
      <c r="D22" s="31"/>
      <c r="E22" s="31"/>
      <c r="F22" s="31"/>
      <c r="G22" s="31"/>
      <c r="H22" s="19"/>
      <c r="I22" s="31"/>
      <c r="J22" s="32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</row>
    <row r="23" spans="1:22" x14ac:dyDescent="0.25">
      <c r="A23" s="194"/>
      <c r="B23" s="195"/>
      <c r="C23" s="33"/>
      <c r="D23" s="24"/>
      <c r="E23" s="24"/>
      <c r="F23" s="24"/>
      <c r="G23" s="24"/>
      <c r="H23" s="24"/>
      <c r="I23" s="24"/>
      <c r="J23" s="25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</row>
    <row r="24" spans="1:22" ht="15" customHeight="1" x14ac:dyDescent="0.25">
      <c r="A24" s="48" t="s">
        <v>12</v>
      </c>
      <c r="B24" s="129" t="s">
        <v>88</v>
      </c>
      <c r="C24" s="130"/>
      <c r="D24" s="10" t="s">
        <v>38</v>
      </c>
      <c r="E24" s="126" t="s">
        <v>21</v>
      </c>
      <c r="F24" s="126"/>
      <c r="G24" s="11">
        <v>0.30416666666666664</v>
      </c>
      <c r="H24" s="126" t="s">
        <v>13</v>
      </c>
      <c r="I24" s="126"/>
      <c r="J24" s="12">
        <v>323</v>
      </c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</row>
    <row r="25" spans="1:22" ht="24" customHeight="1" x14ac:dyDescent="0.3">
      <c r="A25" s="117" t="s">
        <v>15</v>
      </c>
      <c r="B25" s="118"/>
      <c r="C25" s="118"/>
      <c r="D25" s="118"/>
      <c r="E25" s="118"/>
      <c r="F25" s="118"/>
      <c r="G25" s="118"/>
      <c r="H25" s="118"/>
      <c r="I25" s="118"/>
      <c r="J25" s="119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</row>
    <row r="26" spans="1:22" ht="15.75" x14ac:dyDescent="0.25">
      <c r="A26" s="23"/>
      <c r="B26" s="19"/>
      <c r="C26" s="19"/>
      <c r="D26" s="19"/>
      <c r="E26" s="182" t="s">
        <v>16</v>
      </c>
      <c r="F26" s="183"/>
      <c r="G26" s="183"/>
      <c r="H26" s="184" t="s">
        <v>39</v>
      </c>
      <c r="I26" s="185"/>
      <c r="J26" s="18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</row>
    <row r="27" spans="1:22" ht="13.5" customHeight="1" x14ac:dyDescent="0.25">
      <c r="A27" s="23"/>
      <c r="B27" s="19"/>
      <c r="C27" s="19"/>
      <c r="D27" s="19"/>
      <c r="E27" s="187" t="s">
        <v>144</v>
      </c>
      <c r="F27" s="188"/>
      <c r="G27" s="189" t="s">
        <v>146</v>
      </c>
      <c r="H27" s="190"/>
      <c r="I27" s="190"/>
      <c r="J27" s="191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</row>
    <row r="28" spans="1:22" ht="15" customHeight="1" x14ac:dyDescent="0.25">
      <c r="A28" s="23"/>
      <c r="B28" s="19"/>
      <c r="C28" s="19"/>
      <c r="D28" s="19"/>
      <c r="E28" s="268" t="s">
        <v>147</v>
      </c>
      <c r="F28" s="269"/>
      <c r="G28" s="269"/>
      <c r="H28" s="269"/>
      <c r="I28" s="269"/>
      <c r="J28" s="270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</row>
    <row r="29" spans="1:22" ht="15" customHeight="1" x14ac:dyDescent="0.25">
      <c r="A29" s="23"/>
      <c r="B29" s="19"/>
      <c r="C29" s="19"/>
      <c r="D29" s="19"/>
      <c r="E29" s="268"/>
      <c r="F29" s="269"/>
      <c r="G29" s="269"/>
      <c r="H29" s="269"/>
      <c r="I29" s="269"/>
      <c r="J29" s="270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</row>
    <row r="30" spans="1:22" ht="15" customHeight="1" x14ac:dyDescent="0.25">
      <c r="A30" s="23"/>
      <c r="B30" s="19"/>
      <c r="C30" s="19"/>
      <c r="D30" s="19"/>
      <c r="E30" s="268"/>
      <c r="F30" s="269"/>
      <c r="G30" s="269"/>
      <c r="H30" s="269"/>
      <c r="I30" s="269"/>
      <c r="J30" s="270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</row>
    <row r="31" spans="1:22" ht="15" customHeight="1" x14ac:dyDescent="0.25">
      <c r="A31" s="23"/>
      <c r="B31" s="19"/>
      <c r="C31" s="19"/>
      <c r="D31" s="19"/>
      <c r="E31" s="268"/>
      <c r="F31" s="269"/>
      <c r="G31" s="269"/>
      <c r="H31" s="269"/>
      <c r="I31" s="269"/>
      <c r="J31" s="270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</row>
    <row r="32" spans="1:22" ht="15" customHeight="1" x14ac:dyDescent="0.25">
      <c r="A32" s="23"/>
      <c r="B32" s="19"/>
      <c r="C32" s="19"/>
      <c r="D32" s="19"/>
      <c r="E32" s="268"/>
      <c r="F32" s="269"/>
      <c r="G32" s="269"/>
      <c r="H32" s="269"/>
      <c r="I32" s="269"/>
      <c r="J32" s="270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</row>
    <row r="33" spans="1:22" ht="15" customHeight="1" x14ac:dyDescent="0.25">
      <c r="A33" s="23"/>
      <c r="B33" s="19"/>
      <c r="C33" s="19"/>
      <c r="D33" s="19"/>
      <c r="E33" s="268"/>
      <c r="F33" s="269"/>
      <c r="G33" s="269"/>
      <c r="H33" s="269"/>
      <c r="I33" s="269"/>
      <c r="J33" s="270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</row>
    <row r="34" spans="1:22" ht="15" customHeight="1" x14ac:dyDescent="0.25">
      <c r="A34" s="23"/>
      <c r="B34" s="19"/>
      <c r="C34" s="19"/>
      <c r="D34" s="19"/>
      <c r="E34" s="268" t="s">
        <v>148</v>
      </c>
      <c r="F34" s="269"/>
      <c r="G34" s="269"/>
      <c r="H34" s="269"/>
      <c r="I34" s="269"/>
      <c r="J34" s="270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</row>
    <row r="35" spans="1:22" ht="15" customHeight="1" x14ac:dyDescent="0.25">
      <c r="A35" s="23"/>
      <c r="B35" s="19"/>
      <c r="C35" s="19"/>
      <c r="D35" s="19"/>
      <c r="E35" s="268"/>
      <c r="F35" s="269"/>
      <c r="G35" s="269"/>
      <c r="H35" s="269"/>
      <c r="I35" s="269"/>
      <c r="J35" s="270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</row>
    <row r="36" spans="1:22" ht="15" customHeight="1" x14ac:dyDescent="0.25">
      <c r="A36" s="23"/>
      <c r="B36" s="19"/>
      <c r="C36" s="19"/>
      <c r="D36" s="19"/>
      <c r="E36" s="268"/>
      <c r="F36" s="269"/>
      <c r="G36" s="269"/>
      <c r="H36" s="269"/>
      <c r="I36" s="269"/>
      <c r="J36" s="270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</row>
    <row r="37" spans="1:22" ht="15" customHeight="1" x14ac:dyDescent="0.25">
      <c r="A37" s="34" t="s">
        <v>8</v>
      </c>
      <c r="B37" s="35"/>
      <c r="C37" s="35"/>
      <c r="D37" s="35"/>
      <c r="E37" s="268"/>
      <c r="F37" s="269"/>
      <c r="G37" s="269"/>
      <c r="H37" s="269"/>
      <c r="I37" s="269"/>
      <c r="J37" s="270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</row>
    <row r="38" spans="1:22" ht="15" customHeight="1" x14ac:dyDescent="0.25">
      <c r="A38" s="36"/>
      <c r="B38" s="35"/>
      <c r="C38" s="35"/>
      <c r="D38" s="35"/>
      <c r="E38" s="268"/>
      <c r="F38" s="269"/>
      <c r="G38" s="269"/>
      <c r="H38" s="269"/>
      <c r="I38" s="269"/>
      <c r="J38" s="270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</row>
    <row r="39" spans="1:22" ht="15" customHeight="1" x14ac:dyDescent="0.25">
      <c r="A39" s="37" t="s">
        <v>14</v>
      </c>
      <c r="B39" s="38"/>
      <c r="C39" s="38"/>
      <c r="D39" s="38"/>
      <c r="E39" s="268"/>
      <c r="F39" s="269"/>
      <c r="G39" s="269"/>
      <c r="H39" s="269"/>
      <c r="I39" s="269"/>
      <c r="J39" s="270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</row>
    <row r="40" spans="1:22" ht="15" customHeight="1" x14ac:dyDescent="0.25">
      <c r="A40" s="37"/>
      <c r="B40" s="38"/>
      <c r="C40" s="38"/>
      <c r="D40" s="38"/>
      <c r="E40" s="268" t="s">
        <v>149</v>
      </c>
      <c r="F40" s="269"/>
      <c r="G40" s="269"/>
      <c r="H40" s="269"/>
      <c r="I40" s="269"/>
      <c r="J40" s="270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</row>
    <row r="41" spans="1:22" ht="15" customHeight="1" x14ac:dyDescent="0.25">
      <c r="A41" s="37"/>
      <c r="B41" s="38"/>
      <c r="C41" s="38"/>
      <c r="D41" s="38"/>
      <c r="E41" s="268"/>
      <c r="F41" s="269"/>
      <c r="G41" s="269"/>
      <c r="H41" s="269"/>
      <c r="I41" s="269"/>
      <c r="J41" s="270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</row>
    <row r="42" spans="1:22" ht="15" customHeight="1" x14ac:dyDescent="0.25">
      <c r="A42" s="37"/>
      <c r="B42" s="38"/>
      <c r="C42" s="38"/>
      <c r="D42" s="38"/>
      <c r="E42" s="268"/>
      <c r="F42" s="269"/>
      <c r="G42" s="269"/>
      <c r="H42" s="269"/>
      <c r="I42" s="269"/>
      <c r="J42" s="270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</row>
    <row r="43" spans="1:22" ht="15" customHeight="1" x14ac:dyDescent="0.25">
      <c r="A43" s="37"/>
      <c r="B43" s="38"/>
      <c r="C43" s="38"/>
      <c r="D43" s="38"/>
      <c r="E43" s="268"/>
      <c r="F43" s="269"/>
      <c r="G43" s="269"/>
      <c r="H43" s="269"/>
      <c r="I43" s="269"/>
      <c r="J43" s="270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</row>
    <row r="44" spans="1:22" ht="15" customHeight="1" x14ac:dyDescent="0.25">
      <c r="A44" s="37"/>
      <c r="B44" s="38"/>
      <c r="C44" s="38"/>
      <c r="D44" s="38"/>
      <c r="E44" s="268"/>
      <c r="F44" s="269"/>
      <c r="G44" s="269"/>
      <c r="H44" s="269"/>
      <c r="I44" s="269"/>
      <c r="J44" s="270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</row>
    <row r="45" spans="1:22" ht="15" customHeight="1" x14ac:dyDescent="0.25">
      <c r="A45" s="37"/>
      <c r="B45" s="38"/>
      <c r="C45" s="38"/>
      <c r="D45" s="38"/>
      <c r="E45" s="268"/>
      <c r="F45" s="269"/>
      <c r="G45" s="269"/>
      <c r="H45" s="269"/>
      <c r="I45" s="269"/>
      <c r="J45" s="270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</row>
    <row r="46" spans="1:22" ht="15" customHeight="1" x14ac:dyDescent="0.25">
      <c r="A46" s="37"/>
      <c r="B46" s="38"/>
      <c r="C46" s="38"/>
      <c r="D46" s="38"/>
      <c r="E46" s="259" t="s">
        <v>145</v>
      </c>
      <c r="F46" s="260"/>
      <c r="G46" s="260"/>
      <c r="H46" s="260"/>
      <c r="I46" s="260"/>
      <c r="J46" s="261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</row>
    <row r="47" spans="1:22" ht="15" customHeight="1" x14ac:dyDescent="0.25">
      <c r="A47" s="110" t="s">
        <v>25</v>
      </c>
      <c r="B47" s="111"/>
      <c r="C47" s="38"/>
      <c r="D47" s="38"/>
      <c r="E47" s="262"/>
      <c r="F47" s="263"/>
      <c r="G47" s="263"/>
      <c r="H47" s="263"/>
      <c r="I47" s="263"/>
      <c r="J47" s="264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</row>
    <row r="48" spans="1:22" ht="15" customHeight="1" x14ac:dyDescent="0.25">
      <c r="A48" s="112" t="s">
        <v>89</v>
      </c>
      <c r="B48" s="120"/>
      <c r="C48" s="120"/>
      <c r="D48" s="120"/>
      <c r="E48" s="262"/>
      <c r="F48" s="263"/>
      <c r="G48" s="263"/>
      <c r="H48" s="263"/>
      <c r="I48" s="263"/>
      <c r="J48" s="264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</row>
    <row r="49" spans="1:22" ht="15" customHeight="1" x14ac:dyDescent="0.25">
      <c r="A49" s="121"/>
      <c r="B49" s="120"/>
      <c r="C49" s="120"/>
      <c r="D49" s="120"/>
      <c r="E49" s="262"/>
      <c r="F49" s="263"/>
      <c r="G49" s="263"/>
      <c r="H49" s="263"/>
      <c r="I49" s="263"/>
      <c r="J49" s="264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</row>
    <row r="50" spans="1:22" ht="15" customHeight="1" x14ac:dyDescent="0.25">
      <c r="A50" s="121"/>
      <c r="B50" s="120"/>
      <c r="C50" s="120"/>
      <c r="D50" s="120"/>
      <c r="E50" s="262"/>
      <c r="F50" s="263"/>
      <c r="G50" s="263"/>
      <c r="H50" s="263"/>
      <c r="I50" s="263"/>
      <c r="J50" s="264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</row>
    <row r="51" spans="1:22" ht="12.75" customHeight="1" x14ac:dyDescent="0.25">
      <c r="A51" s="121"/>
      <c r="B51" s="120"/>
      <c r="C51" s="120"/>
      <c r="D51" s="120"/>
      <c r="E51" s="265"/>
      <c r="F51" s="266"/>
      <c r="G51" s="266"/>
      <c r="H51" s="266"/>
      <c r="I51" s="266"/>
      <c r="J51" s="267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</row>
    <row r="52" spans="1:22" ht="13.5" customHeight="1" x14ac:dyDescent="0.25">
      <c r="A52" s="112"/>
      <c r="B52" s="113"/>
      <c r="C52" s="114"/>
      <c r="D52" s="114"/>
      <c r="E52" s="114"/>
      <c r="F52" s="114"/>
      <c r="G52" s="114"/>
      <c r="H52" s="114"/>
      <c r="I52" s="114"/>
      <c r="J52" s="115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</row>
    <row r="53" spans="1:22" ht="13.5" customHeight="1" x14ac:dyDescent="0.25">
      <c r="A53" s="116"/>
      <c r="B53" s="114"/>
      <c r="C53" s="114"/>
      <c r="D53" s="114"/>
      <c r="E53" s="114"/>
      <c r="F53" s="114"/>
      <c r="G53" s="114"/>
      <c r="H53" s="114"/>
      <c r="I53" s="114"/>
      <c r="J53" s="115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</row>
    <row r="54" spans="1:22" ht="23.25" customHeight="1" x14ac:dyDescent="0.25">
      <c r="A54" s="167" t="s">
        <v>32</v>
      </c>
      <c r="B54" s="168"/>
      <c r="C54" s="168"/>
      <c r="D54" s="108" t="s">
        <v>40</v>
      </c>
      <c r="E54" s="109"/>
      <c r="F54" s="39"/>
      <c r="G54" s="39"/>
      <c r="H54" s="169" t="s">
        <v>17</v>
      </c>
      <c r="I54" s="157"/>
      <c r="J54" s="40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</row>
    <row r="56" spans="1:22" x14ac:dyDescent="0.25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</row>
    <row r="57" spans="1:22" x14ac:dyDescent="0.25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</row>
    <row r="58" spans="1:22" x14ac:dyDescent="0.25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</row>
    <row r="59" spans="1:22" x14ac:dyDescent="0.25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</row>
    <row r="60" spans="1:22" x14ac:dyDescent="0.25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</row>
    <row r="61" spans="1:22" x14ac:dyDescent="0.25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</row>
    <row r="62" spans="1:22" x14ac:dyDescent="0.25">
      <c r="A62" s="165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</row>
    <row r="63" spans="1:22" ht="5.25" hidden="1" customHeight="1" x14ac:dyDescent="0.25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</row>
    <row r="64" spans="1:22" hidden="1" x14ac:dyDescent="0.25">
      <c r="A64" s="165"/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</row>
    <row r="65" spans="1:19" hidden="1" x14ac:dyDescent="0.25">
      <c r="A65" s="165"/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</row>
    <row r="66" spans="1:19" hidden="1" x14ac:dyDescent="0.25">
      <c r="A66" s="165"/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E24:F24"/>
    <mergeCell ref="B8:C8"/>
    <mergeCell ref="A13:B13"/>
    <mergeCell ref="C13:D13"/>
    <mergeCell ref="B10:C10"/>
    <mergeCell ref="E8:F8"/>
    <mergeCell ref="E9:F9"/>
    <mergeCell ref="E10:F10"/>
    <mergeCell ref="G8:H8"/>
    <mergeCell ref="H18:J18"/>
    <mergeCell ref="B1:I1"/>
    <mergeCell ref="C2:H2"/>
    <mergeCell ref="B4:I4"/>
    <mergeCell ref="I11:J11"/>
    <mergeCell ref="G11:H11"/>
    <mergeCell ref="G7:H7"/>
    <mergeCell ref="B3:I3"/>
    <mergeCell ref="B5:I5"/>
    <mergeCell ref="I7:J7"/>
    <mergeCell ref="I8:J8"/>
    <mergeCell ref="G9:H9"/>
    <mergeCell ref="G10:H10"/>
    <mergeCell ref="E7:F7"/>
    <mergeCell ref="H19:J19"/>
    <mergeCell ref="I9:J9"/>
    <mergeCell ref="D54:E54"/>
    <mergeCell ref="A47:B47"/>
    <mergeCell ref="A52:J53"/>
    <mergeCell ref="A25:J25"/>
    <mergeCell ref="A48:D51"/>
    <mergeCell ref="E46:J51"/>
    <mergeCell ref="H20:I20"/>
    <mergeCell ref="H21:I21"/>
    <mergeCell ref="E28:J33"/>
    <mergeCell ref="E34:J39"/>
    <mergeCell ref="E40:J45"/>
    <mergeCell ref="H24:I24"/>
    <mergeCell ref="I10:J10"/>
    <mergeCell ref="B24:C24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Список_сотрудники_3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Список_сотрудники_4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E8 E9 E7 E10">
      <formula1>INDIRECT("Таблица2[Должность]")</formula1>
    </dataValidation>
    <dataValidation type="list" allowBlank="1" showInputMessage="1" showErrorMessage="1" sqref="G7:H7">
      <formula1>Список_сотрудники</formula1>
    </dataValidation>
    <dataValidation type="list" allowBlank="1" showInputMessage="1" showErrorMessage="1" sqref="I8:J8">
      <formula1>Список_сотрудники_2</formula1>
    </dataValidation>
    <dataValidation type="list" showInputMessage="1" showErrorMessage="1" sqref="I7:J7">
      <formula1>Список_сотрудники</formula1>
    </dataValidation>
    <dataValidation type="list" allowBlank="1" showInputMessage="1" showErrorMessage="1" sqref="G8:H8">
      <formula1>Список_сотрудники_2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8</xdr:col>
                    <xdr:colOff>438150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8</xdr:col>
                    <xdr:colOff>600075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142875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7</xdr:col>
                    <xdr:colOff>133350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WhiteSpace="0" view="pageLayout" workbookViewId="0">
      <selection activeCell="G8" sqref="G8:H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29</v>
      </c>
      <c r="B1" s="213"/>
      <c r="C1" s="213"/>
      <c r="D1" s="213"/>
      <c r="E1" s="213"/>
      <c r="F1" s="213"/>
      <c r="G1" s="213"/>
      <c r="H1" s="213"/>
      <c r="I1" s="213"/>
      <c r="J1" s="214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 x14ac:dyDescent="0.25">
      <c r="A2" s="215" t="s">
        <v>19</v>
      </c>
      <c r="B2" s="216"/>
      <c r="C2" s="216"/>
      <c r="D2" s="216"/>
      <c r="E2" s="216"/>
      <c r="F2" s="216"/>
      <c r="G2" s="216"/>
      <c r="H2" s="216"/>
      <c r="I2" s="216"/>
      <c r="J2" s="217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 x14ac:dyDescent="0.25">
      <c r="A3" s="218" t="s">
        <v>31</v>
      </c>
      <c r="B3" s="216"/>
      <c r="C3" s="216"/>
      <c r="D3" s="216"/>
      <c r="E3" s="216"/>
      <c r="F3" s="216"/>
      <c r="G3" s="216"/>
      <c r="H3" s="216"/>
      <c r="I3" s="216"/>
      <c r="J3" s="217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 x14ac:dyDescent="0.25">
      <c r="A4" s="221" t="s">
        <v>33</v>
      </c>
      <c r="B4" s="216"/>
      <c r="C4" s="216"/>
      <c r="D4" s="216"/>
      <c r="E4" s="216"/>
      <c r="F4" s="216"/>
      <c r="G4" s="216"/>
      <c r="H4" s="216"/>
      <c r="I4" s="216"/>
      <c r="J4" s="217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 x14ac:dyDescent="0.25">
      <c r="A5" s="226" t="s">
        <v>85</v>
      </c>
      <c r="B5" s="227"/>
      <c r="C5" s="227"/>
      <c r="D5" s="227"/>
      <c r="E5" s="227"/>
      <c r="F5" s="227"/>
      <c r="G5" s="227"/>
      <c r="H5" s="227"/>
      <c r="I5" s="227"/>
      <c r="J5" s="228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 x14ac:dyDescent="0.25">
      <c r="A7" s="43" t="s">
        <v>0</v>
      </c>
      <c r="B7" s="2">
        <f>КАГ!B7:C7</f>
        <v>44599</v>
      </c>
      <c r="C7" s="71" t="s">
        <v>84</v>
      </c>
      <c r="D7" s="19"/>
      <c r="E7" s="229" t="s">
        <v>134</v>
      </c>
      <c r="F7" s="229"/>
      <c r="G7" s="203">
        <f>КАГ!G7:H7</f>
        <v>0</v>
      </c>
      <c r="H7" s="203"/>
      <c r="I7" s="230" t="str">
        <f>КАГ!I7:J7</f>
        <v>Щербаков А.С.</v>
      </c>
      <c r="J7" s="231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 x14ac:dyDescent="0.25">
      <c r="A8" s="44" t="s">
        <v>3</v>
      </c>
      <c r="B8" s="232" t="str">
        <f>КАГ!B8:C8</f>
        <v>Закурин Р.Н.</v>
      </c>
      <c r="C8" s="233"/>
      <c r="D8" s="19"/>
      <c r="E8" s="224" t="s">
        <v>135</v>
      </c>
      <c r="F8" s="224"/>
      <c r="G8" s="203">
        <f>КАГ!G8:H8</f>
        <v>0</v>
      </c>
      <c r="H8" s="203"/>
      <c r="I8" s="232" t="str">
        <f>КАГ!I8:J8</f>
        <v>Трунова А.С.</v>
      </c>
      <c r="J8" s="234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 x14ac:dyDescent="0.25">
      <c r="A9" s="45" t="s">
        <v>1</v>
      </c>
      <c r="B9" s="87">
        <f>КАГ!B9:D9</f>
        <v>13899</v>
      </c>
      <c r="C9" t="s">
        <v>82</v>
      </c>
      <c r="D9" s="101">
        <f>КАГ!D9</f>
        <v>84</v>
      </c>
      <c r="E9" s="224" t="s">
        <v>140</v>
      </c>
      <c r="F9" s="224"/>
      <c r="G9" s="203">
        <f>КАГ!G9:H9</f>
        <v>0</v>
      </c>
      <c r="H9" s="203"/>
      <c r="I9" s="241" t="str">
        <f>КАГ!I9:J9</f>
        <v>Морозов А.А.</v>
      </c>
      <c r="J9" s="242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 x14ac:dyDescent="0.25">
      <c r="A10" s="43" t="s">
        <v>2</v>
      </c>
      <c r="B10" s="243" t="str">
        <f>КАГ!B10:C10</f>
        <v>ОКС БПST</v>
      </c>
      <c r="C10" s="244"/>
      <c r="D10" s="19"/>
      <c r="E10" s="224" t="s">
        <v>140</v>
      </c>
      <c r="F10" s="224"/>
      <c r="G10" s="203">
        <f>КАГ!G10:H10</f>
        <v>0</v>
      </c>
      <c r="H10" s="203"/>
      <c r="I10" s="204" t="str">
        <f>КАГ!I10:J10</f>
        <v>Мишина Е.А.</v>
      </c>
      <c r="J10" s="205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 x14ac:dyDescent="0.25">
      <c r="A11" s="43" t="s">
        <v>18</v>
      </c>
      <c r="B11" s="68">
        <f>ОТДЕЛЕНИЕ</f>
        <v>1818</v>
      </c>
      <c r="C11" s="68">
        <f>КАГ!C11</f>
        <v>35</v>
      </c>
      <c r="D11" s="22"/>
      <c r="E11" s="225"/>
      <c r="F11" s="225"/>
      <c r="G11" s="206"/>
      <c r="H11" s="207"/>
      <c r="I11" s="208"/>
      <c r="J11" s="20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 x14ac:dyDescent="0.25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 x14ac:dyDescent="0.25">
      <c r="A13" s="156" t="s">
        <v>4</v>
      </c>
      <c r="B13" s="157"/>
      <c r="C13" s="248" t="str">
        <f>КАГ!B13:C13</f>
        <v>Sol. lidocaini 1%</v>
      </c>
      <c r="D13" s="249"/>
      <c r="E13" s="84" t="str">
        <f>КАГ!E13</f>
        <v>2 ml</v>
      </c>
      <c r="F13" s="172" t="s">
        <v>5</v>
      </c>
      <c r="G13" s="173"/>
      <c r="H13" s="173"/>
      <c r="I13" s="250" t="str">
        <f>КАГ!I13:J13</f>
        <v>a.radialis.</v>
      </c>
      <c r="J13" s="251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 x14ac:dyDescent="0.25">
      <c r="A14" s="156" t="s">
        <v>20</v>
      </c>
      <c r="B14" s="169"/>
      <c r="C14" s="180"/>
      <c r="D14" s="47" t="s">
        <v>30</v>
      </c>
      <c r="E14" s="252" t="s">
        <v>22</v>
      </c>
      <c r="F14" s="253"/>
      <c r="G14" s="253"/>
      <c r="H14" s="253"/>
      <c r="I14" s="253"/>
      <c r="J14" s="254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 x14ac:dyDescent="0.25">
      <c r="A15" s="50"/>
      <c r="B15" s="257" t="s">
        <v>47</v>
      </c>
      <c r="C15" s="255"/>
      <c r="D15" s="255"/>
      <c r="E15" s="223"/>
      <c r="F15" s="222" t="s">
        <v>23</v>
      </c>
      <c r="G15" s="223"/>
      <c r="H15" s="222" t="s">
        <v>35</v>
      </c>
      <c r="I15" s="255"/>
      <c r="J15" s="256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 x14ac:dyDescent="0.3">
      <c r="A16" s="7" t="s">
        <v>10</v>
      </c>
      <c r="B16" s="57"/>
      <c r="C16" s="54"/>
      <c r="D16" s="54"/>
      <c r="E16" s="55"/>
      <c r="F16" s="53"/>
      <c r="G16" s="56"/>
      <c r="H16" s="19"/>
      <c r="I16" s="72"/>
      <c r="J16" s="6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 x14ac:dyDescent="0.25">
      <c r="A17" s="51" t="s">
        <v>9</v>
      </c>
      <c r="B17" s="58"/>
      <c r="C17" s="59"/>
      <c r="D17" s="60"/>
      <c r="E17" s="29"/>
      <c r="F17" s="59"/>
      <c r="G17" s="29"/>
      <c r="H17" s="85"/>
      <c r="I17" s="73"/>
      <c r="J17" s="62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 x14ac:dyDescent="0.25">
      <c r="A18" s="192" t="s">
        <v>11</v>
      </c>
      <c r="B18" s="193"/>
      <c r="C18" s="19"/>
      <c r="D18" s="19"/>
      <c r="E18" s="19"/>
      <c r="F18" s="19"/>
      <c r="G18" s="19"/>
      <c r="H18" s="30"/>
      <c r="I18" s="30"/>
      <c r="J18" s="32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 x14ac:dyDescent="0.25">
      <c r="A19" s="194"/>
      <c r="B19" s="195"/>
      <c r="C19" s="52"/>
      <c r="D19" s="52"/>
      <c r="E19" s="52"/>
      <c r="F19" s="52"/>
      <c r="G19" s="52"/>
      <c r="H19" s="52"/>
      <c r="I19" s="52"/>
      <c r="J19" s="63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 x14ac:dyDescent="0.25">
      <c r="A20" s="70" t="s">
        <v>12</v>
      </c>
      <c r="B20" s="210" t="s">
        <v>46</v>
      </c>
      <c r="C20" s="211"/>
      <c r="D20" s="69" t="s">
        <v>45</v>
      </c>
      <c r="E20" s="126" t="s">
        <v>21</v>
      </c>
      <c r="F20" s="126"/>
      <c r="G20" s="89">
        <v>0.39583333333333331</v>
      </c>
      <c r="H20" s="126" t="s">
        <v>24</v>
      </c>
      <c r="I20" s="126"/>
      <c r="J20" s="12">
        <v>912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 ht="19.5" customHeight="1" x14ac:dyDescent="0.45">
      <c r="A21" s="82" t="s">
        <v>41</v>
      </c>
      <c r="B21" s="83"/>
      <c r="C21" s="219"/>
      <c r="D21" s="220"/>
      <c r="E21" s="245" t="s">
        <v>26</v>
      </c>
      <c r="F21" s="246"/>
      <c r="G21" s="246"/>
      <c r="H21" s="246"/>
      <c r="I21" s="246"/>
      <c r="J21" s="247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 x14ac:dyDescent="0.25">
      <c r="A22" s="66"/>
      <c r="B22" s="1"/>
      <c r="C22" s="1"/>
      <c r="D22" s="1"/>
      <c r="E22" s="200" t="s">
        <v>83</v>
      </c>
      <c r="F22" s="201"/>
      <c r="G22" s="201"/>
      <c r="H22" s="201"/>
      <c r="I22" s="201"/>
      <c r="J22" s="202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 x14ac:dyDescent="0.25">
      <c r="A23" s="66"/>
      <c r="B23" s="1"/>
      <c r="C23" s="1"/>
      <c r="D23" s="67"/>
      <c r="E23" s="201"/>
      <c r="F23" s="201"/>
      <c r="G23" s="201"/>
      <c r="H23" s="201"/>
      <c r="I23" s="201"/>
      <c r="J23" s="202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 x14ac:dyDescent="0.25">
      <c r="A24" s="66"/>
      <c r="B24" s="1"/>
      <c r="C24" s="1"/>
      <c r="D24" s="1"/>
      <c r="E24" s="201"/>
      <c r="F24" s="201"/>
      <c r="G24" s="201"/>
      <c r="H24" s="201"/>
      <c r="I24" s="201"/>
      <c r="J24" s="202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 x14ac:dyDescent="0.25">
      <c r="A25" s="66"/>
      <c r="B25" s="1"/>
      <c r="C25" s="1"/>
      <c r="D25" s="1"/>
      <c r="E25" s="201"/>
      <c r="F25" s="201"/>
      <c r="G25" s="201"/>
      <c r="H25" s="201"/>
      <c r="I25" s="201"/>
      <c r="J25" s="202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 x14ac:dyDescent="0.25">
      <c r="A26" s="66"/>
      <c r="B26" s="1"/>
      <c r="C26" s="1"/>
      <c r="D26" s="1"/>
      <c r="E26" s="201"/>
      <c r="F26" s="201"/>
      <c r="G26" s="201"/>
      <c r="H26" s="201"/>
      <c r="I26" s="201"/>
      <c r="J26" s="202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 x14ac:dyDescent="0.25">
      <c r="A27" s="66"/>
      <c r="B27" s="1"/>
      <c r="C27" s="1"/>
      <c r="D27" s="61"/>
      <c r="E27" s="201"/>
      <c r="F27" s="201"/>
      <c r="G27" s="201"/>
      <c r="H27" s="201"/>
      <c r="I27" s="201"/>
      <c r="J27" s="202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 x14ac:dyDescent="0.25">
      <c r="A28" s="66"/>
      <c r="B28" s="1"/>
      <c r="C28" s="1"/>
      <c r="D28" s="1"/>
      <c r="E28" s="201"/>
      <c r="F28" s="201"/>
      <c r="G28" s="201"/>
      <c r="H28" s="201"/>
      <c r="I28" s="201"/>
      <c r="J28" s="202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 x14ac:dyDescent="0.25">
      <c r="A29" s="66"/>
      <c r="B29" s="1"/>
      <c r="C29" s="1"/>
      <c r="D29" s="1"/>
      <c r="E29" s="201"/>
      <c r="F29" s="201"/>
      <c r="G29" s="201"/>
      <c r="H29" s="201"/>
      <c r="I29" s="201"/>
      <c r="J29" s="202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 x14ac:dyDescent="0.25">
      <c r="A30" s="66"/>
      <c r="B30" s="1"/>
      <c r="C30" s="1"/>
      <c r="D30" s="1"/>
      <c r="E30" s="201"/>
      <c r="F30" s="201"/>
      <c r="G30" s="201"/>
      <c r="H30" s="201"/>
      <c r="I30" s="201"/>
      <c r="J30" s="202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 x14ac:dyDescent="0.25">
      <c r="A31" s="66"/>
      <c r="B31" s="1"/>
      <c r="C31" s="1"/>
      <c r="D31" s="1"/>
      <c r="E31" s="201"/>
      <c r="F31" s="201"/>
      <c r="G31" s="201"/>
      <c r="H31" s="201"/>
      <c r="I31" s="201"/>
      <c r="J31" s="202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 x14ac:dyDescent="0.25">
      <c r="A32" s="66"/>
      <c r="B32" s="1"/>
      <c r="C32" s="1"/>
      <c r="D32" s="1"/>
      <c r="E32" s="201"/>
      <c r="F32" s="201"/>
      <c r="G32" s="201"/>
      <c r="H32" s="201"/>
      <c r="I32" s="201"/>
      <c r="J32" s="202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 x14ac:dyDescent="0.25">
      <c r="A33" s="66"/>
      <c r="B33" s="1"/>
      <c r="C33" s="1"/>
      <c r="D33" s="1"/>
      <c r="E33" s="201"/>
      <c r="F33" s="201"/>
      <c r="G33" s="201"/>
      <c r="H33" s="201"/>
      <c r="I33" s="201"/>
      <c r="J33" s="202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 x14ac:dyDescent="0.25">
      <c r="A34" s="66"/>
      <c r="B34" s="1"/>
      <c r="C34" s="1"/>
      <c r="D34" s="1"/>
      <c r="E34" s="201"/>
      <c r="F34" s="201"/>
      <c r="G34" s="201"/>
      <c r="H34" s="201"/>
      <c r="I34" s="201"/>
      <c r="J34" s="202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 x14ac:dyDescent="0.25">
      <c r="A35" s="66"/>
      <c r="B35" s="1"/>
      <c r="C35" s="1"/>
      <c r="D35" s="1"/>
      <c r="E35" s="201"/>
      <c r="F35" s="201"/>
      <c r="G35" s="201"/>
      <c r="H35" s="201"/>
      <c r="I35" s="201"/>
      <c r="J35" s="202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 x14ac:dyDescent="0.25">
      <c r="A36" s="66"/>
      <c r="B36" s="1"/>
      <c r="C36" s="1"/>
      <c r="D36" s="1"/>
      <c r="E36" s="201"/>
      <c r="F36" s="201"/>
      <c r="G36" s="201"/>
      <c r="H36" s="201"/>
      <c r="I36" s="201"/>
      <c r="J36" s="202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 x14ac:dyDescent="0.25">
      <c r="A37" s="66"/>
      <c r="B37" s="1"/>
      <c r="C37" s="1"/>
      <c r="D37" s="1"/>
      <c r="E37" s="201"/>
      <c r="F37" s="201"/>
      <c r="G37" s="201"/>
      <c r="H37" s="201"/>
      <c r="I37" s="201"/>
      <c r="J37" s="202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 x14ac:dyDescent="0.25">
      <c r="A38" s="66"/>
      <c r="B38" s="1"/>
      <c r="C38" s="1"/>
      <c r="D38" s="1"/>
      <c r="E38" s="201"/>
      <c r="F38" s="201"/>
      <c r="G38" s="201"/>
      <c r="H38" s="201"/>
      <c r="I38" s="201"/>
      <c r="J38" s="202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 x14ac:dyDescent="0.25">
      <c r="A39" s="66"/>
      <c r="B39" s="1"/>
      <c r="C39" s="1"/>
      <c r="D39" s="1"/>
      <c r="E39" s="201"/>
      <c r="F39" s="201"/>
      <c r="G39" s="201"/>
      <c r="H39" s="201"/>
      <c r="I39" s="201"/>
      <c r="J39" s="202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 x14ac:dyDescent="0.25">
      <c r="A40" s="66"/>
      <c r="B40" s="1"/>
      <c r="C40" s="1"/>
      <c r="D40" s="1"/>
      <c r="E40" s="201"/>
      <c r="F40" s="201"/>
      <c r="G40" s="201"/>
      <c r="H40" s="201"/>
      <c r="I40" s="201"/>
      <c r="J40" s="202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 x14ac:dyDescent="0.25">
      <c r="A41" s="66"/>
      <c r="B41" s="1"/>
      <c r="C41" s="1"/>
      <c r="D41" s="1"/>
      <c r="E41" s="201"/>
      <c r="F41" s="201"/>
      <c r="G41" s="201"/>
      <c r="H41" s="201"/>
      <c r="I41" s="201"/>
      <c r="J41" s="202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 x14ac:dyDescent="0.25">
      <c r="A42" s="66"/>
      <c r="B42" s="1"/>
      <c r="C42" s="1"/>
      <c r="D42" s="1"/>
      <c r="E42" s="201"/>
      <c r="F42" s="201"/>
      <c r="G42" s="201"/>
      <c r="H42" s="201"/>
      <c r="I42" s="201"/>
      <c r="J42" s="202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 x14ac:dyDescent="0.25">
      <c r="A43" s="66"/>
      <c r="B43" s="1"/>
      <c r="C43" s="1"/>
      <c r="D43" s="1"/>
      <c r="E43" s="201"/>
      <c r="F43" s="201"/>
      <c r="G43" s="201"/>
      <c r="H43" s="201"/>
      <c r="I43" s="201"/>
      <c r="J43" s="202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 x14ac:dyDescent="0.25">
      <c r="A44" s="66"/>
      <c r="B44" s="1"/>
      <c r="C44" s="1"/>
      <c r="D44" s="1"/>
      <c r="E44" s="201"/>
      <c r="F44" s="201"/>
      <c r="G44" s="201"/>
      <c r="H44" s="201"/>
      <c r="I44" s="201"/>
      <c r="J44" s="202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 x14ac:dyDescent="0.25">
      <c r="A45" s="66"/>
      <c r="B45" s="1"/>
      <c r="C45" s="1"/>
      <c r="D45" s="1"/>
      <c r="E45" s="201"/>
      <c r="F45" s="201"/>
      <c r="G45" s="201"/>
      <c r="H45" s="201"/>
      <c r="I45" s="201"/>
      <c r="J45" s="202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 x14ac:dyDescent="0.25">
      <c r="A46" s="66"/>
      <c r="B46" s="1"/>
      <c r="C46" s="1"/>
      <c r="D46" s="1"/>
      <c r="E46" s="201"/>
      <c r="F46" s="201"/>
      <c r="G46" s="201"/>
      <c r="H46" s="201"/>
      <c r="I46" s="201"/>
      <c r="J46" s="202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 x14ac:dyDescent="0.25">
      <c r="A47" s="66"/>
      <c r="B47" s="1"/>
      <c r="C47" s="1"/>
      <c r="D47" s="1"/>
      <c r="E47" s="201"/>
      <c r="F47" s="201"/>
      <c r="G47" s="201"/>
      <c r="H47" s="201"/>
      <c r="I47" s="201"/>
      <c r="J47" s="202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 x14ac:dyDescent="0.25">
      <c r="A48" s="237" t="s">
        <v>27</v>
      </c>
      <c r="B48" s="238"/>
      <c r="C48" s="74"/>
      <c r="D48" s="1"/>
      <c r="E48" s="201"/>
      <c r="F48" s="201"/>
      <c r="G48" s="201"/>
      <c r="H48" s="201"/>
      <c r="I48" s="201"/>
      <c r="J48" s="202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 x14ac:dyDescent="0.25">
      <c r="A49" s="239" t="s">
        <v>48</v>
      </c>
      <c r="B49" s="120"/>
      <c r="C49" s="120"/>
      <c r="D49" s="120"/>
      <c r="E49" s="120"/>
      <c r="F49" s="120"/>
      <c r="G49" s="120"/>
      <c r="H49" s="120"/>
      <c r="I49" s="120"/>
      <c r="J49" s="240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 x14ac:dyDescent="0.25">
      <c r="A50" s="121"/>
      <c r="B50" s="120"/>
      <c r="C50" s="120"/>
      <c r="D50" s="120"/>
      <c r="E50" s="120"/>
      <c r="F50" s="120"/>
      <c r="G50" s="120"/>
      <c r="H50" s="120"/>
      <c r="I50" s="120"/>
      <c r="J50" s="240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 x14ac:dyDescent="0.25">
      <c r="A51" s="121"/>
      <c r="B51" s="120"/>
      <c r="C51" s="120"/>
      <c r="D51" s="120"/>
      <c r="E51" s="120"/>
      <c r="F51" s="120"/>
      <c r="G51" s="120"/>
      <c r="H51" s="120"/>
      <c r="I51" s="120"/>
      <c r="J51" s="240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 x14ac:dyDescent="0.25">
      <c r="A52" s="121"/>
      <c r="B52" s="120"/>
      <c r="C52" s="120"/>
      <c r="D52" s="120"/>
      <c r="E52" s="120"/>
      <c r="F52" s="120"/>
      <c r="G52" s="120"/>
      <c r="H52" s="120"/>
      <c r="I52" s="120"/>
      <c r="J52" s="240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 x14ac:dyDescent="0.25">
      <c r="A53" s="121"/>
      <c r="B53" s="120"/>
      <c r="C53" s="120"/>
      <c r="D53" s="120"/>
      <c r="E53" s="120"/>
      <c r="F53" s="120"/>
      <c r="G53" s="120"/>
      <c r="H53" s="120"/>
      <c r="I53" s="120"/>
      <c r="J53" s="240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 x14ac:dyDescent="0.25">
      <c r="A54" s="235" t="s">
        <v>32</v>
      </c>
      <c r="B54" s="236"/>
      <c r="C54" s="236"/>
      <c r="D54" s="75"/>
      <c r="E54" s="75"/>
      <c r="F54" s="75"/>
      <c r="G54" s="169" t="s">
        <v>17</v>
      </c>
      <c r="H54" s="157"/>
      <c r="I54" s="64"/>
      <c r="J54" s="65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 x14ac:dyDescent="0.25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 x14ac:dyDescent="0.25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 x14ac:dyDescent="0.25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 x14ac:dyDescent="0.25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 x14ac:dyDescent="0.25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 x14ac:dyDescent="0.25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 x14ac:dyDescent="0.25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 x14ac:dyDescent="0.25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sheet="1" objects="1" scenarios="1" formatCells="0"/>
  <mergeCells count="44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E14:J14"/>
    <mergeCell ref="H15:J15"/>
    <mergeCell ref="B15:E15"/>
    <mergeCell ref="F15:G15"/>
    <mergeCell ref="E9:F9"/>
    <mergeCell ref="E10:F10"/>
    <mergeCell ref="E11:F11"/>
    <mergeCell ref="A5:J5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18:B19"/>
    <mergeCell ref="A14:C14"/>
    <mergeCell ref="C21:D21"/>
    <mergeCell ref="A4:J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E7:F7 E8:F8 E9:F9 E10:F10">
      <formula1>INDIRECT("Таблица2[Должность]")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57"/>
  <sheetViews>
    <sheetView showWhiteSpace="0" view="pageLayout" zoomScaleNormal="100" workbookViewId="0">
      <selection activeCell="F52" sqref="F52"/>
    </sheetView>
  </sheetViews>
  <sheetFormatPr defaultRowHeight="15" x14ac:dyDescent="0.25"/>
  <cols>
    <col min="1" max="1" width="5.42578125" bestFit="1" customWidth="1"/>
    <col min="2" max="2" width="18.42578125" bestFit="1" customWidth="1"/>
    <col min="3" max="3" width="20" bestFit="1" customWidth="1"/>
    <col min="4" max="4" width="15.5703125" bestFit="1" customWidth="1"/>
    <col min="5" max="5" width="18.42578125" bestFit="1" customWidth="1"/>
    <col min="6" max="6" width="15.28515625" bestFit="1" customWidth="1"/>
  </cols>
  <sheetData>
    <row r="1" spans="1:5" ht="26.25" x14ac:dyDescent="0.4">
      <c r="B1" s="258" t="s">
        <v>81</v>
      </c>
      <c r="C1" s="258"/>
      <c r="D1" s="258"/>
    </row>
    <row r="3" spans="1:5" x14ac:dyDescent="0.25">
      <c r="A3" t="s">
        <v>80</v>
      </c>
      <c r="B3" t="s">
        <v>137</v>
      </c>
      <c r="C3" t="s">
        <v>138</v>
      </c>
      <c r="D3" s="100"/>
      <c r="E3" t="s">
        <v>137</v>
      </c>
    </row>
    <row r="4" spans="1:5" x14ac:dyDescent="0.25">
      <c r="A4" s="100">
        <v>50</v>
      </c>
      <c r="B4" s="100" t="s">
        <v>139</v>
      </c>
      <c r="C4" s="100" t="s">
        <v>141</v>
      </c>
      <c r="D4" s="100"/>
      <c r="E4" t="s">
        <v>134</v>
      </c>
    </row>
    <row r="5" spans="1:5" x14ac:dyDescent="0.25">
      <c r="A5">
        <v>26</v>
      </c>
      <c r="B5" s="100" t="s">
        <v>139</v>
      </c>
      <c r="C5" t="s">
        <v>117</v>
      </c>
      <c r="D5" s="100"/>
      <c r="E5" t="s">
        <v>135</v>
      </c>
    </row>
    <row r="6" spans="1:5" x14ac:dyDescent="0.25">
      <c r="A6">
        <v>30</v>
      </c>
      <c r="B6" s="100" t="s">
        <v>139</v>
      </c>
      <c r="C6" t="s">
        <v>123</v>
      </c>
      <c r="D6" s="100"/>
      <c r="E6" t="s">
        <v>139</v>
      </c>
    </row>
    <row r="7" spans="1:5" x14ac:dyDescent="0.25">
      <c r="A7">
        <v>31</v>
      </c>
      <c r="B7" s="100" t="s">
        <v>139</v>
      </c>
      <c r="C7" t="s">
        <v>124</v>
      </c>
      <c r="D7" s="100"/>
      <c r="E7" t="s">
        <v>140</v>
      </c>
    </row>
    <row r="8" spans="1:5" x14ac:dyDescent="0.25">
      <c r="A8">
        <v>27</v>
      </c>
      <c r="B8" s="100" t="s">
        <v>139</v>
      </c>
      <c r="C8" t="s">
        <v>120</v>
      </c>
      <c r="D8" s="100"/>
      <c r="E8" t="s">
        <v>136</v>
      </c>
    </row>
    <row r="9" spans="1:5" x14ac:dyDescent="0.25">
      <c r="A9">
        <v>25</v>
      </c>
      <c r="B9" s="100" t="s">
        <v>139</v>
      </c>
      <c r="C9" t="s">
        <v>119</v>
      </c>
      <c r="D9" s="100"/>
    </row>
    <row r="10" spans="1:5" x14ac:dyDescent="0.25">
      <c r="A10">
        <v>28</v>
      </c>
      <c r="B10" s="100" t="s">
        <v>139</v>
      </c>
      <c r="C10" t="s">
        <v>121</v>
      </c>
      <c r="D10" s="100"/>
    </row>
    <row r="11" spans="1:5" x14ac:dyDescent="0.25">
      <c r="A11">
        <v>29</v>
      </c>
      <c r="B11" s="100" t="s">
        <v>139</v>
      </c>
      <c r="C11" t="s">
        <v>122</v>
      </c>
      <c r="D11" s="100"/>
    </row>
    <row r="12" spans="1:5" x14ac:dyDescent="0.25">
      <c r="A12">
        <v>32</v>
      </c>
      <c r="B12" s="100" t="s">
        <v>139</v>
      </c>
      <c r="C12" t="s">
        <v>125</v>
      </c>
      <c r="D12" s="100"/>
    </row>
    <row r="13" spans="1:5" x14ac:dyDescent="0.25">
      <c r="A13">
        <v>39</v>
      </c>
      <c r="B13" s="100" t="s">
        <v>140</v>
      </c>
      <c r="C13" t="s">
        <v>132</v>
      </c>
      <c r="D13" s="100"/>
    </row>
    <row r="14" spans="1:5" x14ac:dyDescent="0.25">
      <c r="A14">
        <v>37</v>
      </c>
      <c r="B14" s="100" t="s">
        <v>140</v>
      </c>
      <c r="C14" t="s">
        <v>129</v>
      </c>
      <c r="D14" s="100"/>
    </row>
    <row r="15" spans="1:5" x14ac:dyDescent="0.25">
      <c r="A15">
        <v>41</v>
      </c>
      <c r="B15" s="100" t="s">
        <v>140</v>
      </c>
      <c r="C15" t="s">
        <v>76</v>
      </c>
      <c r="D15" s="100"/>
    </row>
    <row r="16" spans="1:5" x14ac:dyDescent="0.25">
      <c r="A16">
        <v>40</v>
      </c>
      <c r="B16" s="100" t="s">
        <v>140</v>
      </c>
      <c r="C16" t="s">
        <v>131</v>
      </c>
      <c r="D16" s="100"/>
    </row>
    <row r="17" spans="1:6" x14ac:dyDescent="0.25">
      <c r="A17">
        <v>36</v>
      </c>
      <c r="B17" s="100" t="s">
        <v>140</v>
      </c>
      <c r="C17" t="s">
        <v>86</v>
      </c>
      <c r="D17" s="100"/>
    </row>
    <row r="18" spans="1:6" x14ac:dyDescent="0.25">
      <c r="A18">
        <v>35</v>
      </c>
      <c r="B18" s="100" t="s">
        <v>140</v>
      </c>
      <c r="C18" t="s">
        <v>128</v>
      </c>
      <c r="D18" s="100"/>
    </row>
    <row r="19" spans="1:6" x14ac:dyDescent="0.25">
      <c r="A19">
        <v>33</v>
      </c>
      <c r="B19" s="100" t="s">
        <v>140</v>
      </c>
      <c r="C19" t="s">
        <v>126</v>
      </c>
      <c r="D19" s="100"/>
    </row>
    <row r="20" spans="1:6" x14ac:dyDescent="0.25">
      <c r="A20">
        <v>34</v>
      </c>
      <c r="B20" s="100" t="s">
        <v>140</v>
      </c>
      <c r="C20" t="s">
        <v>127</v>
      </c>
      <c r="D20" s="100"/>
    </row>
    <row r="21" spans="1:6" x14ac:dyDescent="0.25">
      <c r="A21">
        <v>38</v>
      </c>
      <c r="B21" s="100" t="s">
        <v>135</v>
      </c>
      <c r="C21" t="s">
        <v>130</v>
      </c>
      <c r="D21" s="100"/>
      <c r="F21" s="88"/>
    </row>
    <row r="22" spans="1:6" x14ac:dyDescent="0.25">
      <c r="A22">
        <v>10</v>
      </c>
      <c r="B22" s="100" t="s">
        <v>135</v>
      </c>
      <c r="C22" t="s">
        <v>59</v>
      </c>
      <c r="D22" s="100"/>
      <c r="E22" s="88"/>
    </row>
    <row r="23" spans="1:6" x14ac:dyDescent="0.25">
      <c r="A23">
        <v>11</v>
      </c>
      <c r="B23" s="100" t="s">
        <v>135</v>
      </c>
      <c r="C23" t="s">
        <v>60</v>
      </c>
      <c r="D23" s="100"/>
    </row>
    <row r="24" spans="1:6" x14ac:dyDescent="0.25">
      <c r="A24">
        <v>13</v>
      </c>
      <c r="B24" s="100" t="s">
        <v>135</v>
      </c>
      <c r="C24" t="s">
        <v>61</v>
      </c>
      <c r="D24" s="100"/>
    </row>
    <row r="25" spans="1:6" x14ac:dyDescent="0.25">
      <c r="A25">
        <v>14</v>
      </c>
      <c r="B25" s="100" t="s">
        <v>135</v>
      </c>
      <c r="C25" t="s">
        <v>62</v>
      </c>
      <c r="D25" s="100"/>
    </row>
    <row r="26" spans="1:6" x14ac:dyDescent="0.25">
      <c r="A26">
        <v>15</v>
      </c>
      <c r="B26" s="100" t="s">
        <v>135</v>
      </c>
      <c r="C26" t="s">
        <v>64</v>
      </c>
      <c r="D26" s="100"/>
    </row>
    <row r="27" spans="1:6" x14ac:dyDescent="0.25">
      <c r="A27">
        <v>16</v>
      </c>
      <c r="B27" s="100" t="s">
        <v>135</v>
      </c>
      <c r="C27" t="s">
        <v>63</v>
      </c>
      <c r="D27" s="100"/>
    </row>
    <row r="28" spans="1:6" x14ac:dyDescent="0.25">
      <c r="A28">
        <v>18</v>
      </c>
      <c r="B28" s="100" t="s">
        <v>135</v>
      </c>
      <c r="C28" t="s">
        <v>65</v>
      </c>
      <c r="D28" s="100"/>
    </row>
    <row r="29" spans="1:6" x14ac:dyDescent="0.25">
      <c r="A29">
        <v>24</v>
      </c>
      <c r="B29" s="100" t="s">
        <v>135</v>
      </c>
      <c r="C29" t="s">
        <v>118</v>
      </c>
      <c r="D29" s="100"/>
    </row>
    <row r="30" spans="1:6" x14ac:dyDescent="0.25">
      <c r="A30">
        <v>19</v>
      </c>
      <c r="B30" s="100" t="s">
        <v>135</v>
      </c>
      <c r="C30" t="s">
        <v>66</v>
      </c>
      <c r="D30" s="100"/>
    </row>
    <row r="31" spans="1:6" x14ac:dyDescent="0.25">
      <c r="A31">
        <v>20</v>
      </c>
      <c r="B31" s="100" t="s">
        <v>135</v>
      </c>
      <c r="C31" t="s">
        <v>67</v>
      </c>
      <c r="D31" s="100"/>
    </row>
    <row r="32" spans="1:6" x14ac:dyDescent="0.25">
      <c r="A32">
        <v>21</v>
      </c>
      <c r="B32" s="100" t="s">
        <v>135</v>
      </c>
      <c r="C32" t="s">
        <v>68</v>
      </c>
      <c r="D32" s="100"/>
    </row>
    <row r="33" spans="1:4" x14ac:dyDescent="0.25">
      <c r="A33">
        <v>22</v>
      </c>
      <c r="B33" s="100" t="s">
        <v>135</v>
      </c>
      <c r="C33" t="s">
        <v>69</v>
      </c>
      <c r="D33" s="100"/>
    </row>
    <row r="34" spans="1:4" x14ac:dyDescent="0.25">
      <c r="A34">
        <v>23</v>
      </c>
      <c r="B34" s="100" t="s">
        <v>135</v>
      </c>
      <c r="C34" t="s">
        <v>70</v>
      </c>
      <c r="D34" s="100"/>
    </row>
    <row r="35" spans="1:4" x14ac:dyDescent="0.25">
      <c r="A35">
        <v>12</v>
      </c>
      <c r="B35" s="100" t="s">
        <v>135</v>
      </c>
      <c r="C35" t="s">
        <v>58</v>
      </c>
      <c r="D35" s="100"/>
    </row>
    <row r="36" spans="1:4" x14ac:dyDescent="0.25">
      <c r="A36">
        <v>17</v>
      </c>
      <c r="B36" s="100" t="s">
        <v>135</v>
      </c>
      <c r="C36" t="s">
        <v>133</v>
      </c>
      <c r="D36" s="100"/>
    </row>
    <row r="37" spans="1:4" x14ac:dyDescent="0.25">
      <c r="A37">
        <v>1</v>
      </c>
      <c r="B37" s="100" t="s">
        <v>134</v>
      </c>
      <c r="C37" t="s">
        <v>55</v>
      </c>
      <c r="D37" s="100"/>
    </row>
    <row r="38" spans="1:4" x14ac:dyDescent="0.25">
      <c r="A38">
        <v>2</v>
      </c>
      <c r="B38" s="100" t="s">
        <v>134</v>
      </c>
      <c r="C38" t="s">
        <v>57</v>
      </c>
      <c r="D38" s="100"/>
    </row>
    <row r="39" spans="1:4" x14ac:dyDescent="0.25">
      <c r="A39">
        <v>3</v>
      </c>
      <c r="B39" s="100" t="s">
        <v>134</v>
      </c>
      <c r="C39" t="s">
        <v>51</v>
      </c>
      <c r="D39" s="100"/>
    </row>
    <row r="40" spans="1:4" x14ac:dyDescent="0.25">
      <c r="A40">
        <v>4</v>
      </c>
      <c r="B40" s="100" t="s">
        <v>134</v>
      </c>
      <c r="C40" t="s">
        <v>52</v>
      </c>
      <c r="D40" s="100"/>
    </row>
    <row r="41" spans="1:4" x14ac:dyDescent="0.25">
      <c r="A41">
        <v>5</v>
      </c>
      <c r="B41" s="100" t="s">
        <v>134</v>
      </c>
      <c r="C41" t="s">
        <v>50</v>
      </c>
      <c r="D41" s="100"/>
    </row>
    <row r="42" spans="1:4" x14ac:dyDescent="0.25">
      <c r="A42">
        <v>6</v>
      </c>
      <c r="B42" s="100" t="s">
        <v>134</v>
      </c>
      <c r="C42" t="s">
        <v>56</v>
      </c>
      <c r="D42" s="100"/>
    </row>
    <row r="43" spans="1:4" x14ac:dyDescent="0.25">
      <c r="A43">
        <v>7</v>
      </c>
      <c r="B43" s="100" t="s">
        <v>134</v>
      </c>
      <c r="C43" t="s">
        <v>54</v>
      </c>
      <c r="D43" s="100"/>
    </row>
    <row r="44" spans="1:4" x14ac:dyDescent="0.25">
      <c r="A44">
        <v>8</v>
      </c>
      <c r="B44" s="100" t="s">
        <v>134</v>
      </c>
      <c r="C44" t="s">
        <v>53</v>
      </c>
      <c r="D44" s="100"/>
    </row>
    <row r="45" spans="1:4" x14ac:dyDescent="0.25">
      <c r="A45">
        <v>9</v>
      </c>
      <c r="B45" s="100" t="s">
        <v>134</v>
      </c>
      <c r="C45" t="s">
        <v>49</v>
      </c>
      <c r="D45" s="100"/>
    </row>
    <row r="46" spans="1:4" x14ac:dyDescent="0.25">
      <c r="A46">
        <v>43</v>
      </c>
      <c r="B46" s="100" t="s">
        <v>136</v>
      </c>
      <c r="C46" t="s">
        <v>71</v>
      </c>
      <c r="D46" s="100"/>
    </row>
    <row r="47" spans="1:4" x14ac:dyDescent="0.25">
      <c r="A47">
        <v>42</v>
      </c>
      <c r="B47" s="100" t="s">
        <v>136</v>
      </c>
      <c r="C47" t="s">
        <v>72</v>
      </c>
      <c r="D47" s="100"/>
    </row>
    <row r="48" spans="1:4" x14ac:dyDescent="0.25">
      <c r="A48">
        <v>44</v>
      </c>
      <c r="B48" s="100" t="s">
        <v>136</v>
      </c>
      <c r="C48" t="s">
        <v>73</v>
      </c>
      <c r="D48" s="100"/>
    </row>
    <row r="49" spans="1:4" x14ac:dyDescent="0.25">
      <c r="A49">
        <v>45</v>
      </c>
      <c r="B49" s="100" t="s">
        <v>136</v>
      </c>
      <c r="C49" t="s">
        <v>74</v>
      </c>
      <c r="D49" s="100"/>
    </row>
    <row r="50" spans="1:4" x14ac:dyDescent="0.25">
      <c r="A50">
        <v>47</v>
      </c>
      <c r="B50" s="100" t="s">
        <v>136</v>
      </c>
      <c r="C50" t="s">
        <v>78</v>
      </c>
      <c r="D50" s="100"/>
    </row>
    <row r="51" spans="1:4" x14ac:dyDescent="0.25">
      <c r="A51">
        <v>46</v>
      </c>
      <c r="B51" s="100" t="s">
        <v>136</v>
      </c>
      <c r="C51" t="s">
        <v>77</v>
      </c>
      <c r="D51" s="100"/>
    </row>
    <row r="52" spans="1:4" x14ac:dyDescent="0.25">
      <c r="A52">
        <v>49</v>
      </c>
      <c r="B52" s="100" t="s">
        <v>136</v>
      </c>
      <c r="C52" t="s">
        <v>79</v>
      </c>
      <c r="D52" s="100"/>
    </row>
    <row r="53" spans="1:4" x14ac:dyDescent="0.25">
      <c r="A53">
        <v>48</v>
      </c>
      <c r="B53" s="100" t="s">
        <v>136</v>
      </c>
      <c r="C53" t="s">
        <v>75</v>
      </c>
    </row>
    <row r="54" spans="1:4" x14ac:dyDescent="0.25">
      <c r="A54">
        <v>51</v>
      </c>
      <c r="B54" s="100"/>
      <c r="C54" s="100"/>
    </row>
    <row r="55" spans="1:4" x14ac:dyDescent="0.25">
      <c r="A55">
        <v>52</v>
      </c>
      <c r="B55" s="100"/>
      <c r="C55" s="100"/>
    </row>
    <row r="56" spans="1:4" x14ac:dyDescent="0.25">
      <c r="A56">
        <v>53</v>
      </c>
      <c r="B56" s="100"/>
      <c r="C56" s="100"/>
    </row>
    <row r="57" spans="1:4" x14ac:dyDescent="0.25">
      <c r="A57" s="100"/>
      <c r="B57" s="100"/>
      <c r="C57" s="100"/>
    </row>
  </sheetData>
  <sheetProtection formatCells="0" autoFilter="0"/>
  <mergeCells count="1">
    <mergeCell ref="B1:D1"/>
  </mergeCells>
  <dataValidations count="1">
    <dataValidation type="list" allowBlank="1" showInputMessage="1" showErrorMessage="1" sqref="B4:B57">
      <formula1>$E$4:$E$8</formula1>
    </dataValidation>
  </dataValidation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90</v>
      </c>
      <c r="B1" t="s">
        <v>91</v>
      </c>
    </row>
    <row r="2" spans="1:9" x14ac:dyDescent="0.25">
      <c r="A2" t="s">
        <v>92</v>
      </c>
      <c r="B2" t="s">
        <v>93</v>
      </c>
    </row>
    <row r="3" spans="1:9" x14ac:dyDescent="0.25">
      <c r="A3" t="s">
        <v>94</v>
      </c>
      <c r="B3" t="s">
        <v>95</v>
      </c>
    </row>
    <row r="4" spans="1:9" x14ac:dyDescent="0.25">
      <c r="A4" t="s">
        <v>96</v>
      </c>
      <c r="B4" t="s">
        <v>97</v>
      </c>
    </row>
    <row r="5" spans="1:9" x14ac:dyDescent="0.25">
      <c r="A5" t="s">
        <v>98</v>
      </c>
      <c r="B5" t="s">
        <v>99</v>
      </c>
    </row>
    <row r="7" spans="1:9" ht="15.75" thickBot="1" x14ac:dyDescent="0.3"/>
    <row r="8" spans="1:9" ht="60" x14ac:dyDescent="0.25">
      <c r="A8" s="90" t="s">
        <v>100</v>
      </c>
      <c r="B8" s="91" t="s">
        <v>101</v>
      </c>
      <c r="C8" s="91" t="s">
        <v>102</v>
      </c>
      <c r="D8" s="92" t="s">
        <v>103</v>
      </c>
      <c r="E8" s="90" t="s">
        <v>104</v>
      </c>
      <c r="F8" s="91" t="s">
        <v>105</v>
      </c>
      <c r="G8" s="91" t="s">
        <v>106</v>
      </c>
      <c r="H8" s="90" t="s">
        <v>107</v>
      </c>
      <c r="I8" s="93" t="s">
        <v>108</v>
      </c>
    </row>
    <row r="9" spans="1:9" ht="111.6" customHeight="1" x14ac:dyDescent="0.25">
      <c r="A9" s="94">
        <v>38</v>
      </c>
      <c r="B9" s="95">
        <v>183</v>
      </c>
      <c r="C9" s="96" t="s">
        <v>109</v>
      </c>
      <c r="D9" s="97">
        <v>217100</v>
      </c>
      <c r="E9" s="94">
        <v>45</v>
      </c>
      <c r="F9" s="95" t="s">
        <v>110</v>
      </c>
      <c r="G9" s="95" t="s">
        <v>111</v>
      </c>
      <c r="H9" s="94">
        <v>21166</v>
      </c>
      <c r="I9" s="98" t="s">
        <v>112</v>
      </c>
    </row>
    <row r="10" spans="1:9" ht="111.6" customHeight="1" x14ac:dyDescent="0.25">
      <c r="A10" s="94">
        <v>41</v>
      </c>
      <c r="B10" s="95">
        <v>183</v>
      </c>
      <c r="C10" s="96" t="s">
        <v>109</v>
      </c>
      <c r="D10" s="97">
        <v>187359</v>
      </c>
      <c r="E10" s="94">
        <v>45</v>
      </c>
      <c r="F10" s="95" t="s">
        <v>110</v>
      </c>
      <c r="G10" s="95" t="s">
        <v>113</v>
      </c>
      <c r="H10" s="94">
        <v>21167</v>
      </c>
      <c r="I10" s="98" t="s">
        <v>114</v>
      </c>
    </row>
    <row r="11" spans="1:9" ht="111.6" customHeight="1" x14ac:dyDescent="0.25">
      <c r="A11" s="94">
        <v>37</v>
      </c>
      <c r="B11" s="95">
        <v>183</v>
      </c>
      <c r="C11" s="96" t="s">
        <v>109</v>
      </c>
      <c r="D11" s="97">
        <v>190322</v>
      </c>
      <c r="E11" s="94">
        <v>46</v>
      </c>
      <c r="F11" s="95" t="s">
        <v>115</v>
      </c>
      <c r="G11" s="95" t="s">
        <v>111</v>
      </c>
      <c r="H11" s="94">
        <v>21166</v>
      </c>
      <c r="I11" s="98" t="s">
        <v>112</v>
      </c>
    </row>
    <row r="12" spans="1:9" ht="111.6" customHeight="1" x14ac:dyDescent="0.25">
      <c r="A12" s="94">
        <v>40</v>
      </c>
      <c r="B12" s="95">
        <v>183</v>
      </c>
      <c r="C12" s="96" t="s">
        <v>109</v>
      </c>
      <c r="D12" s="97">
        <v>148617</v>
      </c>
      <c r="E12" s="94">
        <v>46</v>
      </c>
      <c r="F12" s="95" t="s">
        <v>115</v>
      </c>
      <c r="G12" s="95" t="s">
        <v>113</v>
      </c>
      <c r="H12" s="94">
        <v>21167</v>
      </c>
      <c r="I12" s="99" t="s">
        <v>114</v>
      </c>
    </row>
    <row r="13" spans="1:9" ht="111.6" customHeight="1" x14ac:dyDescent="0.25">
      <c r="A13" s="94">
        <v>36</v>
      </c>
      <c r="B13" s="95">
        <v>183</v>
      </c>
      <c r="C13" s="96" t="s">
        <v>109</v>
      </c>
      <c r="D13" s="97">
        <v>163507</v>
      </c>
      <c r="E13" s="94">
        <v>47</v>
      </c>
      <c r="F13" s="96" t="s">
        <v>116</v>
      </c>
      <c r="G13" s="96" t="s">
        <v>111</v>
      </c>
      <c r="H13" s="94">
        <v>21166</v>
      </c>
      <c r="I13" s="99" t="s">
        <v>112</v>
      </c>
    </row>
    <row r="14" spans="1:9" ht="111.6" customHeight="1" x14ac:dyDescent="0.25">
      <c r="A14" s="94">
        <v>39</v>
      </c>
      <c r="B14" s="95">
        <v>183</v>
      </c>
      <c r="C14" s="96" t="s">
        <v>109</v>
      </c>
      <c r="D14" s="97">
        <v>121748</v>
      </c>
      <c r="E14" s="94">
        <v>47</v>
      </c>
      <c r="F14" s="96" t="s">
        <v>116</v>
      </c>
      <c r="G14" s="96" t="s">
        <v>113</v>
      </c>
      <c r="H14" s="94">
        <v>21167</v>
      </c>
      <c r="I14" s="99" t="s">
        <v>114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2021-09-07T21:47:28Z</cp:lastPrinted>
  <dcterms:created xsi:type="dcterms:W3CDTF">2006-09-16T00:00:00Z</dcterms:created>
  <dcterms:modified xsi:type="dcterms:W3CDTF">2022-02-07T16:01:06Z</dcterms:modified>
  <cp:category>Рентгенэндоваскулярные хирурги</cp:category>
</cp:coreProperties>
</file>