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7\"/>
    </mc:Choice>
  </mc:AlternateContent>
  <bookViews>
    <workbookView xWindow="-105" yWindow="-105" windowWidth="23250" windowHeight="1257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9" l="1"/>
  <c r="E32" i="1" l="1"/>
  <c r="E33" i="1"/>
  <c r="M32" i="1"/>
  <c r="M33" i="1" s="1"/>
  <c r="Z33" i="1" s="1"/>
  <c r="N32" i="1"/>
  <c r="N33" i="1" s="1"/>
  <c r="AA33" i="1" s="1"/>
  <c r="O32" i="1"/>
  <c r="O33" i="1" s="1"/>
  <c r="AB33" i="1" s="1"/>
  <c r="P32" i="1"/>
  <c r="P33" i="1" s="1"/>
  <c r="AC33" i="1" s="1"/>
  <c r="Q32" i="1"/>
  <c r="Q33" i="1" s="1"/>
  <c r="AD33" i="1" s="1"/>
  <c r="R32" i="1"/>
  <c r="R33" i="1"/>
  <c r="Z32" i="1"/>
  <c r="AA32" i="1"/>
  <c r="AB32" i="1"/>
  <c r="AC32" i="1"/>
  <c r="AD32" i="1"/>
  <c r="E31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N8" i="1" s="1"/>
  <c r="N9" i="1" s="1"/>
  <c r="Q5" i="1"/>
  <c r="M5" i="1"/>
  <c r="F5" i="1"/>
  <c r="E5" i="1"/>
  <c r="Q6" i="1"/>
  <c r="Q7" i="1" s="1"/>
  <c r="G6" i="1"/>
  <c r="H6" i="1"/>
  <c r="O6" i="1"/>
  <c r="L7" i="1"/>
  <c r="P10" i="1"/>
  <c r="K6" i="1"/>
  <c r="F6" i="1" l="1"/>
  <c r="I6" i="1"/>
  <c r="I7" i="1"/>
  <c r="I8" i="1" s="1"/>
  <c r="I9" i="1" s="1"/>
  <c r="G7" i="1"/>
  <c r="E6" i="1"/>
  <c r="E7" i="1" s="1"/>
  <c r="E8" i="1" s="1"/>
  <c r="J8" i="1"/>
  <c r="M6" i="1"/>
  <c r="H7" i="1"/>
  <c r="O7" i="1"/>
  <c r="Q8" i="1"/>
  <c r="L8" i="1"/>
  <c r="N10" i="1"/>
  <c r="K7" i="1"/>
  <c r="P11" i="1"/>
  <c r="G8" i="1"/>
  <c r="F7" i="1" l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/>
  <c r="F10" i="1" s="1"/>
  <c r="F11" i="1" s="1"/>
  <c r="F12" i="1" s="1"/>
  <c r="J11" i="1"/>
  <c r="E10" i="1"/>
  <c r="E11" i="1" s="1"/>
  <c r="E12" i="1" s="1"/>
  <c r="E13" i="1" s="1"/>
  <c r="E14" i="1" s="1"/>
  <c r="M10" i="1"/>
  <c r="I11" i="1"/>
  <c r="I12" i="1" s="1"/>
  <c r="K9" i="1"/>
  <c r="K10" i="1" s="1"/>
  <c r="N12" i="1"/>
  <c r="N13" i="1" s="1"/>
  <c r="AA2" i="1" s="1"/>
  <c r="P13" i="1"/>
  <c r="P14" i="1" s="1"/>
  <c r="Q11" i="1"/>
  <c r="Q12" i="1" s="1"/>
  <c r="Q13" i="1" s="1"/>
  <c r="O11" i="1"/>
  <c r="O12" i="1" s="1"/>
  <c r="G10" i="1"/>
  <c r="L10" i="1"/>
  <c r="J12" i="1"/>
  <c r="M11" i="1"/>
  <c r="M12" i="1" s="1"/>
  <c r="H14" i="1"/>
  <c r="F13" i="1" l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F16" i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H30" i="1" l="1"/>
  <c r="I28" i="1"/>
  <c r="Q29" i="1"/>
  <c r="K29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R2" i="1"/>
  <c r="H32" i="1" l="1"/>
  <c r="W33" i="1"/>
  <c r="W32" i="1"/>
  <c r="AD30" i="1"/>
  <c r="Q31" i="1"/>
  <c r="K31" i="1"/>
  <c r="W30" i="1"/>
  <c r="W31" i="1"/>
  <c r="E30" i="1"/>
  <c r="R3" i="1" s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H33" i="1" l="1"/>
  <c r="U11" i="1"/>
  <c r="U31" i="1"/>
  <c r="U27" i="1"/>
  <c r="U10" i="1"/>
  <c r="U5" i="1"/>
  <c r="U17" i="1"/>
  <c r="U32" i="1"/>
  <c r="I31" i="1"/>
  <c r="I32" i="1" s="1"/>
  <c r="I33" i="1" s="1"/>
  <c r="K32" i="1"/>
  <c r="K33" i="1" s="1"/>
  <c r="X12" i="1"/>
  <c r="X25" i="1"/>
  <c r="X17" i="1"/>
  <c r="X8" i="1"/>
  <c r="X5" i="1"/>
  <c r="X18" i="1"/>
  <c r="X2" i="1"/>
  <c r="AD31" i="1"/>
  <c r="AD29" i="1"/>
  <c r="AD28" i="1"/>
  <c r="V5" i="1"/>
  <c r="V4" i="1"/>
  <c r="V31" i="1"/>
  <c r="V13" i="1"/>
  <c r="V8" i="1"/>
  <c r="V23" i="1"/>
  <c r="V19" i="1"/>
  <c r="V24" i="1"/>
  <c r="R5" i="1"/>
  <c r="R31" i="1"/>
  <c r="R7" i="1"/>
  <c r="R14" i="1"/>
  <c r="R6" i="1"/>
  <c r="R4" i="1"/>
  <c r="R8" i="1"/>
  <c r="R29" i="1"/>
  <c r="R9" i="1"/>
  <c r="R17" i="1"/>
  <c r="R15" i="1"/>
  <c r="R10" i="1"/>
  <c r="R11" i="1"/>
  <c r="R16" i="1"/>
  <c r="R12" i="1"/>
  <c r="R30" i="1"/>
  <c r="R27" i="1"/>
  <c r="R24" i="1"/>
  <c r="R23" i="1"/>
  <c r="R28" i="1"/>
  <c r="R26" i="1"/>
  <c r="R19" i="1"/>
  <c r="R13" i="1"/>
  <c r="R22" i="1"/>
  <c r="R25" i="1"/>
  <c r="R21" i="1"/>
  <c r="R18" i="1"/>
  <c r="R2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X31" i="1" l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L31" i="1"/>
  <c r="L32" i="1" s="1"/>
  <c r="M30" i="1"/>
  <c r="T8" i="1"/>
  <c r="T6" i="1"/>
  <c r="T25" i="1"/>
  <c r="T21" i="1"/>
  <c r="T7" i="1"/>
  <c r="T14" i="1"/>
  <c r="T3" i="1"/>
  <c r="T19" i="1"/>
  <c r="T28" i="1"/>
  <c r="T24" i="1"/>
  <c r="T11" i="1"/>
  <c r="T15" i="1"/>
  <c r="T17" i="1"/>
  <c r="Z25" i="1"/>
  <c r="F29" i="1"/>
  <c r="F30" i="1" s="1"/>
  <c r="N29" i="1"/>
  <c r="P29" i="1"/>
  <c r="O29" i="1"/>
  <c r="T12" i="1" l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T32" i="1"/>
  <c r="T33" i="1"/>
  <c r="L33" i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S15" i="1"/>
  <c r="S21" i="1"/>
  <c r="N30" i="1"/>
  <c r="O30" i="1"/>
  <c r="P30" i="1"/>
  <c r="S29" i="1"/>
  <c r="AC25" i="1"/>
  <c r="AB25" i="1"/>
  <c r="AA25" i="1"/>
  <c r="S23" i="1"/>
  <c r="S5" i="1"/>
  <c r="S6" i="1"/>
  <c r="S9" i="1"/>
  <c r="S26" i="1"/>
  <c r="S19" i="1"/>
  <c r="S11" i="1"/>
  <c r="S16" i="1"/>
  <c r="S13" i="1"/>
  <c r="S8" i="1"/>
  <c r="S27" i="1"/>
  <c r="S4" i="1" l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AA30" i="1"/>
  <c r="N31" i="1"/>
  <c r="AA31" i="1" s="1"/>
  <c r="AA29" i="1" l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<sst xmlns="http://schemas.openxmlformats.org/spreadsheetml/2006/main" count="665" uniqueCount="435">
  <si>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</si>
  <si>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</si>
  <si>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</si>
  <si>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</si>
  <si>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</si>
  <si>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</si>
  <si>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</si>
  <si>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</si>
  <si>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</si>
  <si>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</si>
  <si>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</si>
  <si>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</si>
  <si>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</si>
  <si>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</si>
  <si>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</si>
  <si>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</si>
  <si>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</si>
  <si>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</si>
  <si>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</si>
  <si>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</si>
  <si>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</si>
  <si>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</si>
  <si>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</si>
  <si>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</si>
  <si>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</si>
  <si>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</si>
  <si>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</si>
  <si>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</si>
  <si>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</si>
  <si>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</si>
  <si>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</si>
  <si>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</si>
  <si>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</si>
  <si>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</si>
  <si>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</si>
  <si>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</si>
  <si>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</si>
  <si>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</si>
  <si>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</si>
  <si>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</si>
  <si>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</si>
  <si>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</si>
  <si>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</si>
  <si>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</si>
  <si>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</si>
  <si>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</si>
  <si>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</si>
  <si>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</si>
  <si>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</si>
  <si>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</si>
  <si>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</si>
  <si>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</si>
  <si>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</si>
  <si>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</si>
  <si>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</si>
  <si>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</si>
  <si>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</si>
  <si>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</si>
  <si>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</si>
  <si>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</si>
  <si>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</si>
  <si>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</si>
  <si>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</si>
  <si>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</si>
  <si>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</si>
  <si>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</si>
  <si>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</si>
  <si>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</si>
  <si>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</si>
  <si>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</si>
  <si>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</si>
  <si>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</si>
  <si>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</si>
  <si>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</si>
  <si>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</si>
  <si>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</si>
  <si>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</si>
  <si>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</si>
  <si>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</si>
  <si>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</si>
  <si>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</si>
  <si>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</si>
  <si>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</si>
  <si>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</si>
  <si>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</si>
  <si>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</si>
  <si>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</si>
  <si>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</si>
  <si>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</si>
  <si>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</si>
  <si>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</si>
  <si>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</si>
  <si>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</si>
  <si>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</si>
  <si>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</si>
  <si>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</si>
  <si>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</si>
  <si>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</si>
  <si>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</si>
  <si>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</si>
  <si>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</si>
  <si>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</si>
  <si>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</si>
  <si>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</si>
  <si>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</si>
  <si>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</si>
  <si>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</si>
  <si>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</si>
  <si>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</si>
  <si>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</si>
  <si>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</si>
  <si>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</si>
  <si>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</si>
  <si>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</si>
  <si>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</si>
  <si>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</si>
  <si>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</si>
  <si>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</si>
  <si>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</si>
  <si>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</si>
  <si>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</si>
  <si>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</si>
  <si>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</si>
  <si>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</si>
  <si>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</si>
  <si>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</si>
  <si>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</si>
  <si>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</si>
  <si>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</si>
  <si>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</si>
  <si>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</si>
  <si>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</si>
  <si>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</si>
  <si>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</si>
  <si>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</si>
  <si>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</si>
  <si>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</si>
  <si>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</si>
  <si>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</si>
  <si>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</si>
  <si>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</si>
  <si>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</si>
  <si>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</si>
  <si>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</si>
  <si>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</si>
  <si>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</si>
  <si>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</si>
  <si>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</si>
  <si>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</si>
  <si>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</si>
  <si>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</si>
  <si>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</si>
  <si>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</si>
  <si>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</si>
  <si>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</si>
  <si>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</si>
  <si>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</si>
  <si>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</si>
  <si>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</si>
  <si>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</si>
  <si>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</si>
  <si>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</si>
  <si>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</si>
  <si>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</si>
  <si>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</si>
  <si>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</si>
  <si>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</si>
  <si>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</si>
  <si>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</si>
  <si>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</si>
  <si>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</si>
  <si>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</si>
  <si>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</si>
  <si>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</si>
  <si>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</si>
  <si>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</si>
  <si>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</si>
  <si>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</si>
  <si>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</si>
  <si>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</si>
  <si>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</si>
  <si>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</si>
  <si>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</si>
  <si>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</si>
  <si>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</si>
  <si>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</si>
  <si>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</si>
  <si>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</si>
  <si>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</si>
  <si>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</si>
  <si>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</si>
  <si>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</si>
  <si>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</si>
  <si>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</si>
  <si>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</si>
  <si>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</si>
  <si>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</si>
  <si>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</si>
  <si>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</si>
  <si>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</si>
  <si>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</si>
  <si>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</si>
  <si>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</si>
  <si>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</si>
  <si>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</si>
  <si>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</si>
  <si>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</si>
  <si>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</si>
  <si>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</si>
  <si>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</si>
  <si>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</si>
  <si>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</si>
  <si>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</si>
  <si>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</si>
  <si>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</si>
  <si>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</si>
  <si>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</si>
  <si>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</si>
  <si>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</si>
  <si>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</si>
  <si>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</si>
  <si>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</si>
  <si>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</si>
  <si>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</si>
  <si>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</si>
  <si>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</si>
  <si>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</si>
  <si>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</si>
  <si>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</si>
  <si>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</si>
  <si>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</si>
  <si>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</si>
  <si>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</si>
  <si>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</si>
  <si>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</si>
  <si>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</si>
  <si>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</si>
  <si>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</si>
  <si>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</si>
  <si>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</si>
  <si>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</si>
  <si>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</si>
  <si>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</si>
  <si>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</si>
  <si>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</si>
  <si>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</si>
  <si>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</si>
  <si>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</si>
  <si>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</si>
  <si>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</si>
  <si>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</si>
  <si>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</si>
  <si>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</si>
  <si>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</si>
  <si>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</si>
  <si>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</si>
  <si>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</si>
  <si>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</si>
  <si>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</si>
  <si>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</si>
  <si>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</si>
  <si>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</si>
  <si>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</si>
  <si>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</si>
  <si>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</si>
  <si>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</si>
  <si>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</si>
  <si>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</si>
  <si>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</si>
  <si>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</si>
  <si>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</si>
  <si>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</si>
  <si>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</si>
  <si>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</si>
  <si>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</si>
  <si>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</si>
  <si>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</si>
  <si>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</si>
  <si>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</si>
  <si>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</si>
  <si>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</si>
  <si>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</si>
  <si>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</si>
  <si>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</si>
  <si>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</si>
  <si>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</si>
  <si>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</si>
  <si>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</si>
  <si>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</si>
  <si>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</si>
  <si>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</si>
  <si>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</si>
  <si>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</si>
  <si>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</si>
  <si>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</si>
  <si>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</si>
  <si>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</si>
  <si>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</si>
  <si>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</si>
  <si>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</si>
  <si>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</si>
  <si>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</si>
  <si>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</si>
  <si>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</si>
  <si>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</si>
  <si>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</si>
  <si>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</si>
  <si>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</si>
  <si>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</si>
  <si>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</si>
  <si>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</si>
  <si>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</si>
  <si>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</si>
  <si>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</si>
  <si>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</si>
  <si>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</si>
  <si>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</si>
  <si>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</si>
  <si>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</si>
  <si>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</si>
  <si>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</si>
  <si>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</si>
  <si>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</si>
  <si>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</si>
  <si>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</si>
  <si>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</si>
  <si>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</si>
  <si>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</si>
  <si>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</si>
  <si>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</si>
  <si>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</si>
  <si>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</si>
  <si>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</si>
  <si>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</si>
  <si>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</si>
  <si>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</si>
  <si>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</si>
  <si>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</si>
  <si>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</si>
  <si>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</si>
  <si>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</si>
  <si>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</si>
  <si>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</si>
  <si>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</si>
  <si>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</si>
  <si>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</si>
  <si>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</si>
  <si>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</si>
  <si>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</si>
  <si>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</si>
  <si>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</si>
  <si>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</si>
  <si>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</si>
  <si>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</si>
  <si>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</si>
  <si>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</si>
  <si>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</si>
  <si>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</si>
  <si>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</si>
  <si>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</si>
  <si>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</si>
  <si>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</si>
  <si>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</si>
  <si>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</si>
  <si>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</si>
  <si>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</si>
  <si>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</si>
  <si>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</si>
  <si>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</si>
  <si>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</si>
  <si>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</si>
  <si>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</si>
  <si>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</si>
  <si>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</si>
  <si>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</si>
  <si>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</si>
  <si>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</si>
  <si>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</si>
  <si>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</si>
  <si>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</si>
  <si>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</si>
  <si>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</si>
  <si>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</si>
  <si>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</si>
  <si>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</si>
  <si>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</si>
  <si>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</si>
  <si>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</si>
  <si>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</si>
  <si>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</si>
  <si>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</si>
  <si>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</si>
  <si>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</si>
  <si>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</si>
  <si>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</si>
  <si>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</si>
  <si>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</si>
  <si>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</si>
  <si>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</si>
  <si>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</si>
  <si>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</si>
  <si>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</si>
  <si>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</si>
  <si>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</si>
  <si>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</si>
  <si>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</si>
  <si>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</si>
  <si>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</si>
  <si>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</si>
  <si>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</si>
  <si>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</si>
  <si>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</si>
  <si>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</si>
  <si>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</si>
  <si>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</si>
  <si>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</si>
  <si>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</si>
  <si>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</si>
  <si>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</si>
  <si>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</si>
  <si>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</si>
  <si>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</si>
  <si>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</si>
  <si>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</si>
  <si>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</si>
  <si>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Мущинин Г.Г.</t>
  </si>
  <si>
    <t>ОКС с ↑ ST</t>
  </si>
  <si>
    <t>16:30</t>
  </si>
  <si>
    <t>Проходим, контуры ровные.</t>
  </si>
  <si>
    <t xml:space="preserve">диффузные изменения проксимального сегмента со стенозами 70%, стенозы среднего и дистального сегментов 30%. ДВ1 и ДВ2 со стенозами проксимальной трети 50%.  Антеградный кровоток TIMI III.  </t>
  </si>
  <si>
    <t>неровность контуров проксимального сегмента, стеноз дистального сегмента 60%. Антеградный кровоток TIMI III.</t>
  </si>
  <si>
    <t>стеноз устья 50%, стеноз проксимального сегмента 50%, на границе проксимального и среднего сегмента субтотальный стеноз, TTG2, стеноз среднего сегмента 30%, неровность контуров дистального сегмента. Антеградный кровоток TIMI II.</t>
  </si>
  <si>
    <t>С учётом клинических данных совместно с деж.кардиологом Дубровской Я.А. принято решение  о целесообразности реваскуляризации ПКА.</t>
  </si>
  <si>
    <t>Устье ПКА катетеризировано проводниковым катетером Launcher JR 4.0 7Fr. Коронарный проводник Intuition заведен в дистальный сегмент ПКА. Оптимальная реканализация с достижением антеградного кровтока до TIMI III достигнута аспирационным катетером Hunter 6F и БК Sprinter Legend 2.0-15.   В зону проксимального с частичным покрытием среднего сегмента имплантирован DES Resolute Integrity 3,5-38 mm, давлением 16 атм. Устье ПКА оверлаппингом покрыто  DES Resolute Integrity 4,0-12 mm, давлением 16 атм.  На контрольных съёмках ангиографический результат удовлетворительный, признаков краевых диссекций, тромбоза  ПКА нет. Антеградный кровоток по  ПКА восстановлен-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</si>
  <si>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При доказанной ишемии на фоне ОМТ технически выполнимо 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</si>
</sst>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34" fillId="8" borderId="18" xfId="6" applyFont="1" applyBorder="1" applyAlignment="1" applyProtection="1">
      <alignment horizontal="left" vertical="center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L19" sqref="L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44647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0.82638888888888884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0.83333333333333337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425</v>
      </c>
      <c r="C11" s="62"/>
      <c r="D11" s="116" t="s">
        <v>234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18802</v>
      </c>
      <c r="C12" s="63"/>
      <c r="D12" s="116" t="s">
        <v>375</v>
      </c>
      <c r="E12" s="112"/>
      <c r="F12" s="112"/>
      <c r="G12" s="29" t="s">
        <v>327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4504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340</v>
      </c>
      <c r="H15" s="114" t="s">
        <v>344</v>
      </c>
    </row>
    <row r="16" spans="1:8" ht="15.6" customHeight="1">
      <c r="A16" s="20" t="s">
        <v>134</v>
      </c>
      <c r="B16" s="24" t="s">
        <v>426</v>
      </c>
      <c r="C16" s="18"/>
      <c r="D16" s="41"/>
      <c r="E16" s="41"/>
      <c r="F16" s="41"/>
      <c r="G16" s="159" t="s">
        <v>427</v>
      </c>
      <c r="H16" s="117">
        <v>670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293</v>
      </c>
      <c r="C18" s="18"/>
      <c r="D18" s="33" t="s">
        <v>275</v>
      </c>
      <c r="E18" s="33"/>
      <c r="F18" s="33"/>
      <c r="G18" s="101" t="s">
        <v>254</v>
      </c>
      <c r="H18" s="102" t="s">
        <v>387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428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337</v>
      </c>
      <c r="B22" s="207" t="s">
        <v>429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338</v>
      </c>
      <c r="B27" s="207" t="s">
        <v>430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339</v>
      </c>
      <c r="B32" s="207" t="s">
        <v>431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432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47" sqref="J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281</v>
      </c>
      <c r="D8" s="213"/>
      <c r="E8" s="213"/>
      <c r="F8" s="83">
        <v>2</v>
      </c>
      <c r="G8" s="145" t="s">
        <v>385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44647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0.83333333333333337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0.86805555555555547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224" t="str">
        <f>КАГ!B11</f>
        <v>Мущинин Г.Г.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18802</v>
      </c>
      <c r="C16" s="18"/>
      <c r="D16" s="116" t="s">
        <v>375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4504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340</v>
      </c>
      <c r="H19" s="110" t="s">
        <v>341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16:30</v>
      </c>
      <c r="H20" s="118">
        <f>КАГ!H16</f>
        <v>670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0.83638888888888885</v>
      </c>
    </row>
    <row r="23" spans="1:8" ht="14.45" customHeight="1">
      <c r="A23" s="220" t="s">
        <v>433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434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topLeftCell="A4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44647</v>
      </c>
      <c r="C2" s="194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8" t="s">
        <v>260</v>
      </c>
      <c r="B4" s="189" t="s">
        <v>133</v>
      </c>
      <c r="C4" s="190" t="s">
        <v>15</v>
      </c>
      <c r="D4" s="191" t="str">
        <f>КАГ!$B$11</f>
        <v>Мущинин Г.Г.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КАГ!A6</f>
        <v>КОРОНАРОГРАФИЯ</v>
      </c>
      <c r="C5" s="164" t="s">
        <v>8</v>
      </c>
      <c r="D5" s="125">
        <f>КАГ!$B$12</f>
        <v>18802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4504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92" t="s">
        <v>13</v>
      </c>
      <c r="D10" s="193">
        <f>КАГ!$B$8</f>
        <v>44647</v>
      </c>
    </row>
    <row r="11" spans="1:4">
      <c r="A11" s="32"/>
      <c r="B11" s="136"/>
      <c r="C11" s="136"/>
      <c r="D11" s="137"/>
    </row>
    <row r="12" spans="1:4" ht="18.75" customHeight="1">
      <c r="A12" s="174" t="s">
        <v>417</v>
      </c>
      <c r="B12" s="175" t="s">
        <v>0</v>
      </c>
      <c r="C12" s="175" t="s">
        <v>14</v>
      </c>
      <c r="D12" s="176" t="s">
        <v>128</v>
      </c>
    </row>
    <row r="13" spans="1:4" ht="27.6" customHeight="1">
      <c r="A1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2" t="s">
        <v>405</v>
      </c>
      <c r="C13" s="173" t="s">
        <v>181</v>
      </c>
      <c r="D13" s="178">
        <v>1</v>
      </c>
    </row>
    <row r="14" spans="1:4" ht="27.6" customHeight="1">
      <c r="A1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4" s="168" t="s">
        <v>405</v>
      </c>
      <c r="C14" s="169" t="s">
        <v>116</v>
      </c>
      <c r="D14" s="178">
        <v>1</v>
      </c>
    </row>
    <row r="15" spans="1:4" ht="27.6" customHeight="1">
      <c r="A1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68" t="s">
        <v>395</v>
      </c>
      <c r="C15" s="169" t="s">
        <v>104</v>
      </c>
      <c r="D15" s="178">
        <v>1</v>
      </c>
    </row>
    <row r="16" spans="1:4" ht="27.6" customHeight="1">
      <c r="A16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68" t="s">
        <v>386</v>
      </c>
      <c r="C16" s="169"/>
      <c r="D16" s="178">
        <v>1</v>
      </c>
    </row>
    <row r="17" spans="1:4" ht="27.6" customHeight="1">
      <c r="A17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68" t="s">
        <v>404</v>
      </c>
      <c r="C17" s="169"/>
      <c r="D17" s="180">
        <v>1</v>
      </c>
    </row>
    <row r="18" spans="1:4" ht="27.6" customHeight="1">
      <c r="A18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68" t="s">
        <v>412</v>
      </c>
      <c r="C18" s="169"/>
      <c r="D18" s="180">
        <v>1</v>
      </c>
    </row>
    <row r="19" spans="1:4" ht="27.6" customHeight="1">
      <c r="A19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9" s="168" t="s">
        <v>414</v>
      </c>
      <c r="C19" s="169"/>
      <c r="D19" s="180">
        <v>1</v>
      </c>
    </row>
    <row r="20" spans="1:4" ht="27.6" customHeight="1">
      <c r="A20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225"/>
      <c r="C20" s="169"/>
      <c r="D20" s="180"/>
    </row>
    <row r="21" spans="1:4" ht="27.6" customHeight="1">
      <c r="A21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8"/>
      <c r="C21" s="169"/>
      <c r="D21" s="181"/>
    </row>
    <row r="22" spans="1:4" ht="27.6" customHeight="1">
      <c r="A22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70"/>
      <c r="C22" s="169"/>
      <c r="D22" s="181"/>
    </row>
    <row r="23" spans="1:4" ht="27.6" customHeight="1">
      <c r="A23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70"/>
      <c r="C23" s="169"/>
      <c r="D23" s="181"/>
    </row>
    <row r="24" spans="1:4" ht="27.6" customHeight="1">
      <c r="A24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70"/>
      <c r="C24" s="171"/>
      <c r="D24" s="181"/>
    </row>
    <row r="25" spans="1:4" ht="27.6" customHeight="1">
      <c r="A25" s="18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5"/>
      <c r="C25" s="186"/>
      <c r="D25" s="187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294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390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381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295</v>
      </c>
      <c r="D7" s="5" t="s">
        <v>196</v>
      </c>
      <c r="F7" t="s">
        <v>96</v>
      </c>
      <c r="G7">
        <v>323500</v>
      </c>
      <c r="I7" t="s">
        <v>292</v>
      </c>
      <c r="K7" t="s">
        <v>380</v>
      </c>
    </row>
    <row r="8" spans="1:15">
      <c r="A8" s="10">
        <v>10.6</v>
      </c>
      <c r="B8" s="9"/>
      <c r="C8" s="10" t="s">
        <v>80</v>
      </c>
      <c r="D8" s="5" t="s">
        <v>313</v>
      </c>
      <c r="F8" t="s">
        <v>97</v>
      </c>
      <c r="G8">
        <v>323510</v>
      </c>
      <c r="I8" t="s">
        <v>282</v>
      </c>
      <c r="K8" t="s">
        <v>418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419</v>
      </c>
    </row>
    <row r="10" spans="1:15">
      <c r="A10" s="10">
        <v>13.8</v>
      </c>
      <c r="B10" s="2"/>
      <c r="C10" s="10" t="s">
        <v>296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297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298</v>
      </c>
      <c r="D12" s="5" t="s">
        <v>20</v>
      </c>
      <c r="F12" s="16" t="s">
        <v>389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299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300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301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302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303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304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310</v>
      </c>
      <c r="D28" s="5" t="s">
        <v>311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306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305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307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308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309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312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A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350</v>
      </c>
      <c r="H1" s="139" t="s">
        <v>351</v>
      </c>
      <c r="I1" s="139" t="s">
        <v>352</v>
      </c>
      <c r="J1" s="139" t="s">
        <v>353</v>
      </c>
      <c r="K1" s="140" t="s">
        <v>354</v>
      </c>
      <c r="L1" s="140" t="s">
        <v>355</v>
      </c>
      <c r="M1" s="140" t="s">
        <v>356</v>
      </c>
      <c r="N1" s="140" t="s">
        <v>357</v>
      </c>
      <c r="O1" s="140" t="s">
        <v>358</v>
      </c>
      <c r="P1" s="140" t="s">
        <v>359</v>
      </c>
      <c r="Q1" s="140" t="s">
        <v>360</v>
      </c>
      <c r="R1" s="139" t="s">
        <v>131</v>
      </c>
      <c r="S1" s="139" t="s">
        <v>132</v>
      </c>
      <c r="T1" s="139" t="s">
        <v>361</v>
      </c>
      <c r="U1" s="139" t="s">
        <v>362</v>
      </c>
      <c r="V1" s="139" t="s">
        <v>363</v>
      </c>
      <c r="W1" s="139" t="s">
        <v>364</v>
      </c>
      <c r="X1" s="139" t="s">
        <v>365</v>
      </c>
      <c r="Y1" s="139" t="s">
        <v>366</v>
      </c>
      <c r="Z1" s="139" t="s">
        <v>367</v>
      </c>
      <c r="AA1" s="139" t="s">
        <v>368</v>
      </c>
      <c r="AB1" s="139" t="s">
        <v>369</v>
      </c>
      <c r="AC1" s="139" t="s">
        <v>370</v>
      </c>
      <c r="AD1" s="139" t="s">
        <v>371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386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DES, Resolute Integtity</v>
      </c>
      <c r="S2" s="139" t="str">
        <f>IFERROR(INDEX(Расходка[Наименование расходного материала],MATCH(Расходка[№],Поиск_расходки[Индекс2],0)),"")</f>
        <v>DES, Resolute Integtity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Launcher 6F JR 4.0</v>
      </c>
      <c r="X2" s="139" t="str">
        <f>IFERROR(INDEX(Расходка[Наименование расходного материала],MATCH(Расходка[№],Поиск_расходки[Индекс7],0)),"")</f>
        <v>BasixCOMPAK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348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383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399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400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391</v>
      </c>
    </row>
    <row r="14" spans="1:37">
      <c r="A14">
        <v>13</v>
      </c>
      <c r="B14" t="s">
        <v>3</v>
      </c>
      <c r="C14" t="s">
        <v>402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392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424</v>
      </c>
      <c r="AI15">
        <v>218190</v>
      </c>
      <c r="AJ15" s="162" t="s">
        <v>393</v>
      </c>
    </row>
    <row r="16" spans="1:37">
      <c r="A16">
        <v>15</v>
      </c>
      <c r="B16" t="s">
        <v>3</v>
      </c>
      <c r="C16" t="s">
        <v>403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s="1" t="s">
        <v>404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405</v>
      </c>
      <c r="D18" s="1"/>
      <c r="E18" s="140">
        <f>IF(ISNUMBER(SEARCH('Карта учёта'!$B$13,Расходка[[#This Row],[Наименование расходного материала]])),MAX($E$1:E17)+1,0)</f>
        <v>1</v>
      </c>
      <c r="F18" s="140">
        <f>IF(ISNUMBER(SEARCH('Карта учёта'!$B$14,Расходка[[#This Row],[Наименование расходного материала]])),MAX($F$1:F17)+1,0)</f>
        <v>1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DES, Resolute Integtity</v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BMS, Integtity</v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Guidezilla™ II 6F</v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Launcher 6F EBU 3.5</v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Launcher 6F EBU 4.0</v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Launcher 6F JL 3.5</v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410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Launcher 6F JL 4.0</v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Launcher 6F JL 4.5</v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378</v>
      </c>
    </row>
    <row r="26" spans="1:33">
      <c r="A26">
        <v>25</v>
      </c>
      <c r="B26" t="s">
        <v>4</v>
      </c>
      <c r="C26" t="s">
        <v>411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JR 3.5</v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379</v>
      </c>
    </row>
    <row r="27" spans="1:33">
      <c r="A27">
        <v>26</v>
      </c>
      <c r="B27" t="s">
        <v>4</v>
      </c>
      <c r="C27" t="s">
        <v>412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1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JR 4.0</v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7F JL 3.5</v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7F JL 4.0</v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372</v>
      </c>
      <c r="C30" s="1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Angio-Seal™ VIP</v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382</v>
      </c>
      <c r="C31" t="s">
        <v>414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1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BasixCOMPAK</v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384</v>
      </c>
      <c r="C32" s="1" t="s">
        <v>415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Nitrex 260</v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Oscor 7F</v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377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375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333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376</v>
      </c>
    </row>
    <row r="21" spans="1:2">
      <c r="A21" t="s">
        <v>234</v>
      </c>
      <c r="B21" t="s">
        <v>316</v>
      </c>
    </row>
    <row r="22" spans="1:2">
      <c r="A22" t="s">
        <v>234</v>
      </c>
      <c r="B22" t="s">
        <v>330</v>
      </c>
    </row>
    <row r="23" spans="1:2">
      <c r="A23" t="s">
        <v>234</v>
      </c>
      <c r="B23" t="s">
        <v>334</v>
      </c>
    </row>
    <row r="24" spans="1:2">
      <c r="A24" t="s">
        <v>234</v>
      </c>
      <c r="B24" t="s">
        <v>322</v>
      </c>
    </row>
    <row r="25" spans="1:2">
      <c r="A25" t="s">
        <v>234</v>
      </c>
      <c r="B25" t="s">
        <v>321</v>
      </c>
    </row>
    <row r="26" spans="1:2">
      <c r="A26" t="s">
        <v>234</v>
      </c>
      <c r="B26" t="s">
        <v>374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336</v>
      </c>
    </row>
    <row r="29" spans="1:2">
      <c r="A29" t="s">
        <v>234</v>
      </c>
      <c r="B29" t="s">
        <v>329</v>
      </c>
    </row>
    <row r="30" spans="1:2">
      <c r="A30" t="s">
        <v>234</v>
      </c>
      <c r="B30" t="s">
        <v>315</v>
      </c>
    </row>
    <row r="31" spans="1:2">
      <c r="A31" t="s">
        <v>234</v>
      </c>
      <c r="B31" t="s">
        <v>319</v>
      </c>
    </row>
    <row r="32" spans="1:2">
      <c r="A32" t="s">
        <v>234</v>
      </c>
      <c r="B32" t="s">
        <v>314</v>
      </c>
    </row>
    <row r="33" spans="1:2">
      <c r="A33" t="s">
        <v>234</v>
      </c>
      <c r="B33" t="s">
        <v>332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323</v>
      </c>
    </row>
    <row r="36" spans="1:2">
      <c r="A36" t="s">
        <v>234</v>
      </c>
      <c r="B36" t="s">
        <v>317</v>
      </c>
    </row>
    <row r="37" spans="1:2">
      <c r="A37" t="s">
        <v>234</v>
      </c>
      <c r="B37" t="s">
        <v>318</v>
      </c>
    </row>
    <row r="38" spans="1:2">
      <c r="A38" t="s">
        <v>375</v>
      </c>
      <c r="B38" t="s">
        <v>326</v>
      </c>
    </row>
    <row r="39" spans="1:2">
      <c r="A39" t="s">
        <v>375</v>
      </c>
      <c r="B39" t="s">
        <v>327</v>
      </c>
    </row>
    <row r="40" spans="1:2">
      <c r="A40" t="s">
        <v>375</v>
      </c>
      <c r="B40" t="s">
        <v>328</v>
      </c>
    </row>
    <row r="41" spans="1:2">
      <c r="A41" t="s">
        <v>375</v>
      </c>
      <c r="B41" t="s">
        <v>242</v>
      </c>
    </row>
    <row r="42" spans="1:2">
      <c r="A42" t="s">
        <v>375</v>
      </c>
      <c r="B42" t="s">
        <v>324</v>
      </c>
    </row>
    <row r="43" spans="1:2">
      <c r="A43" t="s">
        <v>375</v>
      </c>
      <c r="B43" t="s">
        <v>335</v>
      </c>
    </row>
    <row r="44" spans="1:2">
      <c r="A44" t="s">
        <v>375</v>
      </c>
      <c r="B44" t="s">
        <v>241</v>
      </c>
    </row>
    <row r="45" spans="1:2">
      <c r="A45" t="s">
        <v>375</v>
      </c>
      <c r="B45" t="s">
        <v>325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343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207</v>
      </c>
    </row>
    <row r="61" spans="1:2">
      <c r="A61" t="s">
        <v>236</v>
      </c>
      <c r="B61" t="s">
        <v>210</v>
      </c>
    </row>
    <row r="62" spans="1:2">
      <c r="A62" t="s">
        <v>236</v>
      </c>
      <c r="B62" t="s">
        <v>204</v>
      </c>
    </row>
    <row r="63" spans="1:2">
      <c r="A63" t="s">
        <v>236</v>
      </c>
      <c r="B63" t="s">
        <v>213</v>
      </c>
    </row>
    <row r="64" spans="1:2">
      <c r="A64" t="s">
        <v>236</v>
      </c>
      <c r="B64" t="s">
        <v>216</v>
      </c>
    </row>
    <row r="65" spans="1:2">
      <c r="A65" t="s">
        <v>236</v>
      </c>
      <c r="B65" t="s">
        <v>219</v>
      </c>
    </row>
    <row r="66" spans="1:2">
      <c r="A66" t="s">
        <v>236</v>
      </c>
      <c r="B66" t="s">
        <v>222</v>
      </c>
    </row>
    <row r="67" spans="1:2">
      <c r="A67" t="s">
        <v>236</v>
      </c>
      <c r="B67" t="s">
        <v>225</v>
      </c>
    </row>
    <row r="68" spans="1:2">
      <c r="A68" t="s">
        <v>236</v>
      </c>
      <c r="B68" t="s">
        <v>227</v>
      </c>
    </row>
    <row r="69" spans="1:2">
      <c r="A69" t="s">
        <v>248</v>
      </c>
      <c r="B69" t="s">
        <v>206</v>
      </c>
    </row>
    <row r="70" spans="1:2">
      <c r="A70" t="s">
        <v>248</v>
      </c>
      <c r="B70" t="s">
        <v>342</v>
      </c>
    </row>
    <row r="71" spans="1:2">
      <c r="A71" t="s">
        <v>248</v>
      </c>
      <c r="B71" t="s">
        <v>209</v>
      </c>
    </row>
    <row r="72" spans="1:2">
      <c r="A72" t="s">
        <v>248</v>
      </c>
      <c r="B72" t="s">
        <v>212</v>
      </c>
    </row>
    <row r="73" spans="1:2">
      <c r="A73" t="s">
        <v>248</v>
      </c>
      <c r="B73" t="s">
        <v>215</v>
      </c>
    </row>
    <row r="74" spans="1:2">
      <c r="A74" t="s">
        <v>248</v>
      </c>
      <c r="B74" t="s">
        <v>218</v>
      </c>
    </row>
    <row r="75" spans="1:2">
      <c r="A75" t="s">
        <v>248</v>
      </c>
      <c r="B75" t="s">
        <v>224</v>
      </c>
    </row>
    <row r="76" spans="1:2">
      <c r="A76" t="s">
        <v>248</v>
      </c>
      <c r="B76" t="s">
        <v>221</v>
      </c>
    </row>
    <row r="77" spans="1:2">
      <c r="A77" t="s">
        <v>248</v>
      </c>
      <c r="B77" t="s">
        <v>226</v>
      </c>
    </row>
    <row r="78" spans="1:2">
      <c r="A78" t="s">
        <v>248</v>
      </c>
      <c r="B78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2022-03-27T18:20:25Z</cp:lastPrinted>
  <dcterms:created xsi:type="dcterms:W3CDTF">2015-06-05T18:19:34Z</dcterms:created>
  <dcterms:modified xsi:type="dcterms:W3CDTF">2022-03-27T18:20:32Z</dcterms:modified>
</cp:coreProperties>
</file>