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1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J8" i="1" s="1"/>
  <c r="N8" i="1"/>
  <c r="F6" i="1"/>
  <c r="I6" i="1"/>
  <c r="G7" i="1"/>
  <c r="E6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32" i="1" s="1"/>
  <c r="Y4" i="1"/>
  <c r="Y30" i="1"/>
  <c r="Y15" i="1"/>
  <c r="Y34" i="1"/>
  <c r="Y31" i="1"/>
  <c r="AA37" i="1"/>
  <c r="AA16" i="1"/>
  <c r="AC37" i="1"/>
  <c r="AC16" i="1"/>
  <c r="AB37" i="1"/>
  <c r="AB16" i="1"/>
  <c r="Y37" i="1"/>
  <c r="Y6" i="1"/>
  <c r="Y5" i="1"/>
  <c r="Y28" i="1"/>
  <c r="Y26" i="1"/>
  <c r="Y33" i="1"/>
  <c r="Y8" i="1"/>
  <c r="Y27" i="1"/>
  <c r="Y13" i="1"/>
  <c r="Y19" i="1"/>
  <c r="Y36" i="1"/>
  <c r="Y2" i="1"/>
  <c r="Y3" i="1"/>
  <c r="Y7" i="1"/>
  <c r="Y14" i="1"/>
  <c r="Y9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25" i="1" l="1"/>
  <c r="Y10" i="1"/>
  <c r="Y21" i="1"/>
  <c r="Y24" i="1"/>
  <c r="Y11" i="1"/>
  <c r="Y29" i="1"/>
  <c r="Y22" i="1"/>
  <c r="Y12" i="1"/>
  <c r="Y20" i="1"/>
  <c r="Y18" i="1"/>
  <c r="Y23" i="1"/>
  <c r="Y35" i="1"/>
  <c r="Y16" i="1"/>
  <c r="Y38" i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<sst xmlns="http://schemas.openxmlformats.org/spreadsheetml/2006/main" count="715" uniqueCount="458">
  <si>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</si>
  <si>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</si>
  <si>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</si>
  <si>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</si>
  <si>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</si>
  <si>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</si>
  <si>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</si>
  <si>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</si>
  <si>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</si>
  <si>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</si>
  <si>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</si>
  <si>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</si>
  <si>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</si>
  <si>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</si>
  <si>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</si>
  <si>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</si>
  <si>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</si>
  <si>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</si>
  <si>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</si>
  <si>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</si>
  <si>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</si>
  <si>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</si>
  <si>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</si>
  <si>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</si>
  <si>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</si>
  <si>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</si>
  <si>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</si>
  <si>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</si>
  <si>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</si>
  <si>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</si>
  <si>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</si>
  <si>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</si>
  <si>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</si>
  <si>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</si>
  <si>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</si>
  <si>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</si>
  <si>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</si>
  <si>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</si>
  <si>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</si>
  <si>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</si>
  <si>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</si>
  <si>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</si>
  <si>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</si>
  <si>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</si>
  <si>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</si>
  <si>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</si>
  <si>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</si>
  <si>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</si>
  <si>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</si>
  <si>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</si>
  <si>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</si>
  <si>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</si>
  <si>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</si>
  <si>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</si>
  <si>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</si>
  <si>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</si>
  <si>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</si>
  <si>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</si>
  <si>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</si>
  <si>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</si>
  <si>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</si>
  <si>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</si>
  <si>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</si>
  <si>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</si>
  <si>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</si>
  <si>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</si>
  <si>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</si>
  <si>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</si>
  <si>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</si>
  <si>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</si>
  <si>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</si>
  <si>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</si>
  <si>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</si>
  <si>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</si>
  <si>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</si>
  <si>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</si>
  <si>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</si>
  <si>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</si>
  <si>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</si>
  <si>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</si>
  <si>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</si>
  <si>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</si>
  <si>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</si>
  <si>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</si>
  <si>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</si>
  <si>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</si>
  <si>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</si>
  <si>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</si>
  <si>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</si>
  <si>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</si>
  <si>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</si>
  <si>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</si>
  <si>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</si>
  <si>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</si>
  <si>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</si>
  <si>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</si>
  <si>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</si>
  <si>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</si>
  <si>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</si>
  <si>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</si>
  <si>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</si>
  <si>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</si>
  <si>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</si>
  <si>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</si>
  <si>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</si>
  <si>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</si>
  <si>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</si>
  <si>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</si>
  <si>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</si>
  <si>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</si>
  <si>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</si>
  <si>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</si>
  <si>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</si>
  <si>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</si>
  <si>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</si>
  <si>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</si>
  <si>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</si>
  <si>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</si>
  <si>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</si>
  <si>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</si>
  <si>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</si>
  <si>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</si>
  <si>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</si>
  <si>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</si>
  <si>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</si>
  <si>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</si>
  <si>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</si>
  <si>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</si>
  <si>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</si>
  <si>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</si>
  <si>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</si>
  <si>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</si>
  <si>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</si>
  <si>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</si>
  <si>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</si>
  <si>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</si>
  <si>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</si>
  <si>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</si>
  <si>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</si>
  <si>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</si>
  <si>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</si>
  <si>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</si>
  <si>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</si>
  <si>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</si>
  <si>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</si>
  <si>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</si>
  <si>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</si>
  <si>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</si>
  <si>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</si>
  <si>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</si>
  <si>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</si>
  <si>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</si>
  <si>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</si>
  <si>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</si>
  <si>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</si>
  <si>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</si>
  <si>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</si>
  <si>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</si>
  <si>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</si>
  <si>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</si>
  <si>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</si>
  <si>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</si>
  <si>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</si>
  <si>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</si>
  <si>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</si>
  <si>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</si>
  <si>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</si>
  <si>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</si>
  <si>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</si>
  <si>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</si>
  <si>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</si>
  <si>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</si>
  <si>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</si>
  <si>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</si>
  <si>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</si>
  <si>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</si>
  <si>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</si>
  <si>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</si>
  <si>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</si>
  <si>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</si>
  <si>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</si>
  <si>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</si>
  <si>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</si>
  <si>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</si>
  <si>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</si>
  <si>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</si>
  <si>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</si>
  <si>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</si>
  <si>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</si>
  <si>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</si>
  <si>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</si>
  <si>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</si>
  <si>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</si>
  <si>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</si>
  <si>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</si>
  <si>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</si>
  <si>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</si>
  <si>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</si>
  <si>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</si>
  <si>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</si>
  <si>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</si>
  <si>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</si>
  <si>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</si>
  <si>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</si>
  <si>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</si>
  <si>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</si>
  <si>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</si>
  <si>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</si>
  <si>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</si>
  <si>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</si>
  <si>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</si>
  <si>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</si>
  <si>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</si>
  <si>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</si>
  <si>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</si>
  <si>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</si>
  <si>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</si>
  <si>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</si>
  <si>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</si>
  <si>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</si>
  <si>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</si>
  <si>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</si>
  <si>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</si>
  <si>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</si>
  <si>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</si>
  <si>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</si>
  <si>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</si>
  <si>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</si>
  <si>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</si>
  <si>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</si>
  <si>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</si>
  <si>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</si>
  <si>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</si>
  <si>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</si>
  <si>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</si>
  <si>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</si>
  <si>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</si>
  <si>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</si>
  <si>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</si>
  <si>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</si>
  <si>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</si>
  <si>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</si>
  <si>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</si>
  <si>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</si>
  <si>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</si>
  <si>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</si>
  <si>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</si>
  <si>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</si>
  <si>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</si>
  <si>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</si>
  <si>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</si>
  <si>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</si>
  <si>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</si>
  <si>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</si>
  <si>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</si>
  <si>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</si>
  <si>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</si>
  <si>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</si>
  <si>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</si>
  <si>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</si>
  <si>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</si>
  <si>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</si>
  <si>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</si>
  <si>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</si>
  <si>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</si>
  <si>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</si>
  <si>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</si>
  <si>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</si>
  <si>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</si>
  <si>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</si>
  <si>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</si>
  <si>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</si>
  <si>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</si>
  <si>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</si>
  <si>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</si>
  <si>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</si>
  <si>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</si>
  <si>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</si>
  <si>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</si>
  <si>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</si>
  <si>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</si>
  <si>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</si>
  <si>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</si>
  <si>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</si>
  <si>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</si>
  <si>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</si>
  <si>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</si>
  <si>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</si>
  <si>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</si>
  <si>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</si>
  <si>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</si>
  <si>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</si>
  <si>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</si>
  <si>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</si>
  <si>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</si>
  <si>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</si>
  <si>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</si>
  <si>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</si>
  <si>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</si>
  <si>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</si>
  <si>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</si>
  <si>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</si>
  <si>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</si>
  <si>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</si>
  <si>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</si>
  <si>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</si>
  <si>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</si>
  <si>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</si>
  <si>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</si>
  <si>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</si>
  <si>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</si>
  <si>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</si>
  <si>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</si>
  <si>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</si>
  <si>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</si>
  <si>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</si>
  <si>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</si>
  <si>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</si>
  <si>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</si>
  <si>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</si>
  <si>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</si>
  <si>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</si>
  <si>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</si>
  <si>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</si>
  <si>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</si>
  <si>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</si>
  <si>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</si>
  <si>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</si>
  <si>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</si>
  <si>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</si>
  <si>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</si>
  <si>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</si>
  <si>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</si>
  <si>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</si>
  <si>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</si>
  <si>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</si>
  <si>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</si>
  <si>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</si>
  <si>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</si>
  <si>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</si>
  <si>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</si>
  <si>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</si>
  <si>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</si>
  <si>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</si>
  <si>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</si>
  <si>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</si>
  <si>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</si>
  <si>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</si>
  <si>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</si>
  <si>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</si>
  <si>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</si>
  <si>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</si>
  <si>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</si>
  <si>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</si>
  <si>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</si>
  <si>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</si>
  <si>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</si>
  <si>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</si>
  <si>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</si>
  <si>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</si>
  <si>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</si>
  <si>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</si>
  <si>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</si>
  <si>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</si>
  <si>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</si>
  <si>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</si>
  <si>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</si>
  <si>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</si>
  <si>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</si>
  <si>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</si>
  <si>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</si>
  <si>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</si>
  <si>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</si>
  <si>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</si>
  <si>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</si>
  <si>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</si>
  <si>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</si>
  <si>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</si>
  <si>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</si>
  <si>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</si>
  <si>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</si>
  <si>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</si>
  <si>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</si>
  <si>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</si>
  <si>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</si>
  <si>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</si>
  <si>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</si>
  <si>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</si>
  <si>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</si>
  <si>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</si>
  <si>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</si>
  <si>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</si>
  <si>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</si>
  <si>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</si>
  <si>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</si>
  <si>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</si>
  <si>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</si>
  <si>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</si>
  <si>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</si>
  <si>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</si>
  <si>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</si>
  <si>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</si>
  <si>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</si>
  <si>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</si>
  <si>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</si>
  <si>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</si>
  <si>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</si>
  <si>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</si>
  <si>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</si>
  <si>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</si>
  <si>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</si>
  <si>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</si>
  <si>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</si>
  <si>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</si>
  <si>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</si>
  <si>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</si>
  <si>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</si>
  <si>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</si>
  <si>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</si>
  <si>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</si>
  <si>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</si>
  <si>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</si>
  <si>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</si>
  <si>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</si>
  <si>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</si>
  <si>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</si>
  <si>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</si>
  <si>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</si>
  <si>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</si>
  <si>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</si>
  <si>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</si>
  <si>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</si>
  <si>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</si>
  <si>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</si>
  <si>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</si>
  <si>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</si>
  <si>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</si>
  <si>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</si>
  <si>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</si>
  <si>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</si>
  <si>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</si>
  <si>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</si>
  <si>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</si>
  <si>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</si>
  <si>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</si>
  <si>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</si>
  <si>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Правый</t>
  </si>
  <si>
    <t xml:space="preserve">1. Контроль места пункции, повязка  на руке 6ч. </t>
  </si>
  <si>
    <t>проходим, контуры ровные. Антеградный кровоток TIMI III.</t>
  </si>
  <si>
    <t>ОКС с ↑ ST</t>
  </si>
  <si>
    <t>Колесов В.А.</t>
  </si>
  <si>
    <t>16:30</t>
  </si>
  <si>
    <t>С учётом клинических данных, ЭКГ, КАГ совместно с деж.кардиологом Карян Б.Г. принято решение о целесообразности реваскуляризации ПКА.</t>
  </si>
  <si>
    <t>150 ml</t>
  </si>
  <si>
    <t>стеноз проксимального сегмента менее 50%. Антеградный кровоток TIMI 3.</t>
  </si>
  <si>
    <t>стеноз устья 50%, стеноз проксимального сегмента 70%, острая тромботическая окклюзия среднего сегмента (TTG3). Антеградный кровоток TIMI 0.</t>
  </si>
  <si>
    <t>Устье ПКА катетеризировано проводниковым катетером Launcher JR 4.0 6Fr. Коронарный проводник Intuition заведен в дистальный сегмент ПКА. Реканализация. Выполнено 3 пассажа аспирационным катетером Hunter - удален тромб. В зону значимого стеноза от среднего к проксимальному сегменту с покрытием устья ПКА последовательно с оверлэппингом имплантированы DES Resolute Integrity 3,5-38 mm и DES Resolute Integrity 4,0-30 mm, давлением 12-16 атм. Выполнена постдилатация стентов и зоны оверлэпинга БК Accuforce 4,0-6 мм, давлением 14-18 атм. На контрольных съёмках ангиографический результат удовлетворительный, признаков краевых диссекций, тромбоза ПКА нет. Антеградный кровоток по ПКА восстановлен до TIMI III. Пациент в стабильном состоянии переводится в ПРИТ для дальнейшего наблюдения и лечения.</t>
  </si>
  <si>
    <t>проходим, контуры ровные.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</si>
</sst>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3" fillId="0" borderId="5" xfId="0" applyFont="1" applyBorder="1" applyAlignment="1" applyProtection="1">
      <alignment horizontal="justify" vertical="top" wrapText="1"/>
      <protection locked="0"/>
    </xf>
    <xf numFmtId="0" fontId="3" fillId="0" borderId="11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" fillId="0" borderId="3" xfId="0" applyFont="1" applyBorder="1" applyAlignment="1" applyProtection="1">
      <alignment horizontal="justify" vertical="top" wrapText="1"/>
      <protection locked="0"/>
    </xf>
    <xf numFmtId="0" fontId="3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6" fillId="0" borderId="7" xfId="0" applyNumberFormat="1" applyFont="1" applyBorder="1" applyAlignment="1" applyProtection="1">
      <alignment horizontal="left" vertical="center"/>
      <protection locked="0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37" sqref="J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278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44696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0.85069444444444453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0.85763888888888884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450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20768</v>
      </c>
      <c r="C12" s="63"/>
      <c r="D12" s="116" t="s">
        <v>374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65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7290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27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449</v>
      </c>
      <c r="C16" s="18"/>
      <c r="D16" s="41"/>
      <c r="E16" s="41"/>
      <c r="F16" s="41"/>
      <c r="G16" s="159" t="s">
        <v>451</v>
      </c>
      <c r="H16" s="117">
        <v>2012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446</v>
      </c>
      <c r="C18" s="18"/>
      <c r="D18" s="33" t="s">
        <v>275</v>
      </c>
      <c r="E18" s="33"/>
      <c r="F18" s="33"/>
      <c r="G18" s="101" t="s">
        <v>254</v>
      </c>
      <c r="H18" s="102" t="s">
        <v>385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29" t="s">
        <v>457</v>
      </c>
      <c r="C20" s="206"/>
      <c r="D20" s="206"/>
      <c r="E20" s="206"/>
      <c r="F20" s="206"/>
      <c r="G20" s="206"/>
      <c r="H20" s="207"/>
    </row>
    <row r="21" spans="1:8">
      <c r="A21" s="66"/>
      <c r="B21" s="208"/>
      <c r="C21" s="208"/>
      <c r="D21" s="208"/>
      <c r="E21" s="208"/>
      <c r="F21" s="208"/>
      <c r="G21" s="208"/>
      <c r="H21" s="209"/>
    </row>
    <row r="22" spans="1:8" ht="15.6" customHeight="1">
      <c r="A22" s="67" t="s">
        <v>336</v>
      </c>
      <c r="B22" s="230" t="s">
        <v>454</v>
      </c>
      <c r="C22" s="210"/>
      <c r="D22" s="210"/>
      <c r="E22" s="210"/>
      <c r="F22" s="210"/>
      <c r="G22" s="210"/>
      <c r="H22" s="211"/>
    </row>
    <row r="23" spans="1:8" ht="14.45" customHeight="1">
      <c r="A23" s="43"/>
      <c r="B23" s="212"/>
      <c r="C23" s="212"/>
      <c r="D23" s="212"/>
      <c r="E23" s="212"/>
      <c r="F23" s="212"/>
      <c r="G23" s="212"/>
      <c r="H23" s="213"/>
    </row>
    <row r="24" spans="1:8" ht="14.45" customHeight="1">
      <c r="A24" s="68"/>
      <c r="B24" s="212"/>
      <c r="C24" s="212"/>
      <c r="D24" s="212"/>
      <c r="E24" s="212"/>
      <c r="F24" s="212"/>
      <c r="G24" s="212"/>
      <c r="H24" s="213"/>
    </row>
    <row r="25" spans="1:8" ht="14.45" customHeight="1">
      <c r="A25" s="43"/>
      <c r="B25" s="212"/>
      <c r="C25" s="212"/>
      <c r="D25" s="212"/>
      <c r="E25" s="212"/>
      <c r="F25" s="212"/>
      <c r="G25" s="212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30" t="s">
        <v>448</v>
      </c>
      <c r="C27" s="210"/>
      <c r="D27" s="210"/>
      <c r="E27" s="210"/>
      <c r="F27" s="210"/>
      <c r="G27" s="210"/>
      <c r="H27" s="211"/>
    </row>
    <row r="28" spans="1:8" ht="15.6" customHeight="1">
      <c r="A28" s="43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43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37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30" t="s">
        <v>455</v>
      </c>
      <c r="C32" s="210"/>
      <c r="D32" s="210"/>
      <c r="E32" s="210"/>
      <c r="F32" s="210"/>
      <c r="G32" s="210"/>
      <c r="H32" s="211"/>
    </row>
    <row r="33" spans="1:8" ht="14.45" customHeight="1">
      <c r="A33" s="43"/>
      <c r="B33" s="212"/>
      <c r="C33" s="212"/>
      <c r="D33" s="212"/>
      <c r="E33" s="212"/>
      <c r="F33" s="212"/>
      <c r="G33" s="212"/>
      <c r="H33" s="213"/>
    </row>
    <row r="34" spans="1:8" ht="15.6" customHeight="1">
      <c r="A34" s="43"/>
      <c r="B34" s="212"/>
      <c r="C34" s="212"/>
      <c r="D34" s="212"/>
      <c r="E34" s="212"/>
      <c r="F34" s="212"/>
      <c r="G34" s="212"/>
      <c r="H34" s="213"/>
    </row>
    <row r="35" spans="1:8" ht="14.45" customHeight="1">
      <c r="A35" s="43"/>
      <c r="B35" s="212"/>
      <c r="C35" s="212"/>
      <c r="D35" s="212"/>
      <c r="E35" s="212"/>
      <c r="F35" s="212"/>
      <c r="G35" s="212"/>
      <c r="H35" s="213"/>
    </row>
    <row r="36" spans="1:8" ht="15.6" customHeight="1">
      <c r="A36" s="151"/>
      <c r="B36" s="212"/>
      <c r="C36" s="212"/>
      <c r="D36" s="212"/>
      <c r="E36" s="212"/>
      <c r="F36" s="212"/>
      <c r="G36" s="212"/>
      <c r="H36" s="213"/>
    </row>
    <row r="37" spans="1:8" ht="14.45" customHeight="1">
      <c r="A37" s="43"/>
      <c r="B37" s="146"/>
      <c r="C37" s="18"/>
      <c r="D37" s="200" t="str">
        <f>IF($A$6=Вмешательства!$D$3,Вмешательства!$N$2,"")</f>
        <v/>
      </c>
      <c r="E37" s="200"/>
      <c r="F37" s="147"/>
      <c r="G37" s="147"/>
      <c r="H37" s="152"/>
    </row>
    <row r="38" spans="1:8" ht="14.45" customHeight="1">
      <c r="A38" s="43"/>
      <c r="B38" s="146"/>
      <c r="C38" s="153"/>
      <c r="D38" s="201"/>
      <c r="E38" s="201"/>
      <c r="F38" s="201"/>
      <c r="G38" s="201"/>
      <c r="H38" s="202"/>
    </row>
    <row r="39" spans="1:8" ht="14.45" customHeight="1">
      <c r="A39" s="40"/>
      <c r="B39" s="147"/>
      <c r="C39" s="153"/>
      <c r="D39" s="201"/>
      <c r="E39" s="201"/>
      <c r="F39" s="201"/>
      <c r="G39" s="201"/>
      <c r="H39" s="202"/>
    </row>
    <row r="40" spans="1:8" ht="14.45" customHeight="1">
      <c r="A40" s="40"/>
      <c r="B40" s="147"/>
      <c r="C40" s="153"/>
      <c r="D40" s="201"/>
      <c r="E40" s="201"/>
      <c r="F40" s="201"/>
      <c r="G40" s="201"/>
      <c r="H40" s="202"/>
    </row>
    <row r="41" spans="1:8" ht="14.45" customHeight="1">
      <c r="A41" s="40"/>
      <c r="B41" s="147"/>
      <c r="C41" s="153"/>
      <c r="D41" s="201"/>
      <c r="E41" s="201"/>
      <c r="F41" s="201"/>
      <c r="G41" s="201"/>
      <c r="H41" s="202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452</v>
      </c>
      <c r="E43" s="198"/>
      <c r="F43" s="198"/>
      <c r="G43" s="198"/>
      <c r="H43" s="199"/>
    </row>
    <row r="44" spans="1:8" ht="14.45" customHeight="1">
      <c r="A44" s="40"/>
      <c r="B44" s="147"/>
      <c r="C44" s="155"/>
      <c r="D44" s="198"/>
      <c r="E44" s="198"/>
      <c r="F44" s="198"/>
      <c r="G44" s="198"/>
      <c r="H44" s="199"/>
    </row>
    <row r="45" spans="1:8" ht="14.45" customHeight="1">
      <c r="A45" s="40"/>
      <c r="B45" s="147"/>
      <c r="C45" s="155"/>
      <c r="D45" s="198"/>
      <c r="E45" s="198"/>
      <c r="F45" s="198"/>
      <c r="G45" s="198"/>
      <c r="H45" s="199"/>
    </row>
    <row r="46" spans="1:8">
      <c r="A46" s="40"/>
      <c r="B46" s="147"/>
      <c r="C46" s="155"/>
      <c r="D46" s="198"/>
      <c r="E46" s="198"/>
      <c r="F46" s="198"/>
      <c r="G46" s="198"/>
      <c r="H46" s="199"/>
    </row>
    <row r="47" spans="1:8">
      <c r="A47" s="43"/>
      <c r="B47" s="18"/>
      <c r="C47" s="155"/>
      <c r="D47" s="198"/>
      <c r="E47" s="198"/>
      <c r="F47" s="198"/>
      <c r="G47" s="198"/>
      <c r="H47" s="199"/>
    </row>
    <row r="48" spans="1:8">
      <c r="A48" s="43"/>
      <c r="B48" s="18"/>
      <c r="C48" s="155"/>
      <c r="D48" s="198"/>
      <c r="E48" s="198"/>
      <c r="F48" s="198"/>
      <c r="G48" s="198"/>
      <c r="H48" s="199"/>
    </row>
    <row r="49" spans="1:13">
      <c r="A49" s="45"/>
      <c r="B49" s="36"/>
      <c r="C49" s="156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386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9" zoomScaleNormal="100" zoomScaleSheetLayoutView="100" zoomScalePageLayoutView="90" workbookViewId="0">
      <selection activeCell="L22" sqref="L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443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6" t="s">
        <v>281</v>
      </c>
      <c r="D8" s="216"/>
      <c r="E8" s="216"/>
      <c r="F8" s="83">
        <v>2</v>
      </c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6"/>
      <c r="D9" s="216"/>
      <c r="E9" s="216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6"/>
      <c r="D10" s="216"/>
      <c r="E10" s="216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44696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0.85763888888888884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0.89583333333333337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Колесов В.А.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20768</v>
      </c>
      <c r="C16" s="18"/>
      <c r="D16" s="116" t="s">
        <v>374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65</v>
      </c>
      <c r="C17" s="18"/>
      <c r="D17" s="116"/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7290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16:30</v>
      </c>
      <c r="H20" s="118">
        <f>КАГ!H16</f>
        <v>2012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0.86069444444444454</v>
      </c>
    </row>
    <row r="23" spans="1:8" ht="14.45" customHeight="1">
      <c r="A23" s="223" t="s">
        <v>456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0" t="s">
        <v>447</v>
      </c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386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2" sqref="D22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44696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Колесов В.А.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20768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65</v>
      </c>
    </row>
    <row r="7" spans="1:4">
      <c r="A7" s="43"/>
      <c r="B7" s="18"/>
      <c r="C7" s="124" t="s">
        <v>12</v>
      </c>
      <c r="D7" s="126">
        <f>КАГ!$B$14</f>
        <v>7290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44696</v>
      </c>
    </row>
    <row r="11" spans="1:4">
      <c r="A11" s="32"/>
      <c r="B11" s="136"/>
      <c r="C11" s="136"/>
      <c r="D11" s="137"/>
    </row>
    <row r="12" spans="1:4" ht="18.75" customHeight="1">
      <c r="A12" s="171" t="s">
        <v>415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410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393</v>
      </c>
      <c r="C15" s="228" t="s">
        <v>103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392</v>
      </c>
      <c r="C16" s="168" t="s">
        <v>114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403</v>
      </c>
      <c r="C17" s="168" t="s">
        <v>181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403</v>
      </c>
      <c r="C18" s="168" t="s">
        <v>185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9" s="192" t="s">
        <v>384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93" t="s">
        <v>402</v>
      </c>
      <c r="C20" s="168"/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388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444</v>
      </c>
    </row>
    <row r="5" spans="1:15" ht="30">
      <c r="A5" s="10">
        <v>4</v>
      </c>
      <c r="B5" s="2"/>
      <c r="C5" s="10" t="s">
        <v>39</v>
      </c>
      <c r="D5" s="5" t="s">
        <v>443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416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417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387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384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NC Accuforce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Intuition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392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1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445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395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389</v>
      </c>
    </row>
    <row r="14" spans="1:37">
      <c r="A14">
        <v>13</v>
      </c>
      <c r="B14" t="s">
        <v>3</v>
      </c>
      <c r="C14" t="s">
        <v>400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390</v>
      </c>
    </row>
    <row r="15" spans="1:37">
      <c r="A15">
        <v>14</v>
      </c>
      <c r="B15" t="s">
        <v>3</v>
      </c>
      <c r="C15" t="s">
        <v>439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391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422</v>
      </c>
    </row>
    <row r="17" spans="1:33">
      <c r="A17">
        <v>16</v>
      </c>
      <c r="B17" t="s">
        <v>3</v>
      </c>
      <c r="C17" t="s">
        <v>401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419</v>
      </c>
    </row>
    <row r="18" spans="1:33">
      <c r="A18">
        <v>17</v>
      </c>
      <c r="B18" t="s">
        <v>3</v>
      </c>
      <c r="C18" t="s">
        <v>429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402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1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432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405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407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408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423</v>
      </c>
    </row>
    <row r="30" spans="1:33">
      <c r="A30">
        <v>29</v>
      </c>
      <c r="B30" t="s">
        <v>4</v>
      </c>
      <c r="C30" t="s">
        <v>414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434</v>
      </c>
    </row>
    <row r="31" spans="1:33">
      <c r="A31">
        <v>30</v>
      </c>
      <c r="B31" t="s">
        <v>4</v>
      </c>
      <c r="C31" t="s">
        <v>409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421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371</v>
      </c>
      <c r="C35" s="1" t="s">
        <v>411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437</v>
      </c>
    </row>
    <row r="36" spans="1:33">
      <c r="A36">
        <v>35</v>
      </c>
      <c r="B36" t="s">
        <v>381</v>
      </c>
      <c r="C36" t="s">
        <v>412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383</v>
      </c>
      <c r="C37" s="1" t="s">
        <v>413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438</v>
      </c>
    </row>
    <row r="38" spans="1:33">
      <c r="A38">
        <v>37</v>
      </c>
      <c r="B38" t="s">
        <v>271</v>
      </c>
      <c r="C38" s="1" t="s">
        <v>418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424</v>
      </c>
    </row>
    <row r="41" spans="1:33">
      <c r="AF41" s="4" t="s">
        <v>6</v>
      </c>
      <c r="AG41" s="4" t="s">
        <v>425</v>
      </c>
    </row>
    <row r="42" spans="1:33">
      <c r="AF42" s="4" t="s">
        <v>6</v>
      </c>
      <c r="AG42" s="4" t="s">
        <v>426</v>
      </c>
    </row>
    <row r="43" spans="1:33">
      <c r="AF43" s="4" t="s">
        <v>6</v>
      </c>
      <c r="AG43" s="4" t="s">
        <v>440</v>
      </c>
    </row>
    <row r="44" spans="1:33">
      <c r="AF44" s="4" t="s">
        <v>6</v>
      </c>
      <c r="AG44" s="4" t="s">
        <v>427</v>
      </c>
    </row>
    <row r="45" spans="1:33">
      <c r="AF45" s="4" t="s">
        <v>6</v>
      </c>
      <c r="AG45" s="4" t="s">
        <v>441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435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431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436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442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428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5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2022-05-15T18:45:24Z</cp:lastPrinted>
  <dcterms:created xsi:type="dcterms:W3CDTF">2015-06-05T18:19:34Z</dcterms:created>
  <dcterms:modified xsi:type="dcterms:W3CDTF">2022-05-15T19:02:12Z</dcterms:modified>
</cp:coreProperties>
</file>