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15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T2" i="1" l="1"/>
  <c r="E26" i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32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8" i="1" l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<sst xmlns="http://schemas.openxmlformats.org/spreadsheetml/2006/main" count="713" uniqueCount="458">
  <si>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</si>
  <si>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</si>
  <si>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</si>
  <si>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</si>
  <si>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</si>
  <si>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</si>
  <si>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</si>
  <si>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</si>
  <si>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</si>
  <si>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</si>
  <si>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</si>
  <si>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</si>
  <si>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</si>
  <si>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</si>
  <si>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</si>
  <si>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</si>
  <si>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</si>
  <si>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</si>
  <si>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</si>
  <si>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</si>
  <si>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</si>
  <si>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</si>
  <si>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</si>
  <si>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</si>
  <si>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</si>
  <si>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</si>
  <si>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</si>
  <si>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</si>
  <si>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</si>
  <si>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</si>
  <si>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</si>
  <si>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</si>
  <si>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</si>
  <si>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</si>
  <si>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</si>
  <si>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</si>
  <si>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</si>
  <si>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</si>
  <si>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</si>
  <si>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</si>
  <si>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</si>
  <si>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</si>
  <si>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</si>
  <si>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</si>
  <si>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</si>
  <si>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</si>
  <si>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</si>
  <si>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</si>
  <si>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</si>
  <si>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</si>
  <si>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</si>
  <si>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</si>
  <si>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</si>
  <si>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</si>
  <si>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</si>
  <si>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</si>
  <si>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</si>
  <si>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</si>
  <si>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</si>
  <si>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</si>
  <si>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</si>
  <si>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</si>
  <si>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</si>
  <si>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</si>
  <si>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</si>
  <si>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</si>
  <si>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</si>
  <si>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</si>
  <si>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</si>
  <si>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</si>
  <si>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</si>
  <si>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</si>
  <si>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</si>
  <si>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</si>
  <si>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</si>
  <si>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</si>
  <si>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</si>
  <si>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</si>
  <si>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</si>
  <si>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</si>
  <si>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</si>
  <si>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</si>
  <si>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</si>
  <si>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</si>
  <si>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</si>
  <si>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</si>
  <si>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</si>
  <si>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</si>
  <si>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</si>
  <si>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</si>
  <si>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</si>
  <si>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</si>
  <si>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</si>
  <si>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</si>
  <si>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</si>
  <si>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</si>
  <si>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</si>
  <si>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</si>
  <si>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</si>
  <si>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</si>
  <si>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</si>
  <si>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</si>
  <si>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</si>
  <si>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</si>
  <si>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</si>
  <si>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</si>
  <si>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</si>
  <si>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</si>
  <si>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</si>
  <si>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</si>
  <si>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</si>
  <si>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</si>
  <si>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</si>
  <si>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</si>
  <si>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</si>
  <si>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</si>
  <si>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</si>
  <si>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</si>
  <si>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</si>
  <si>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</si>
  <si>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</si>
  <si>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</si>
  <si>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</si>
  <si>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</si>
  <si>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</si>
  <si>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</si>
  <si>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</si>
  <si>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</si>
  <si>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</si>
  <si>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</si>
  <si>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</si>
  <si>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</si>
  <si>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</si>
  <si>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</si>
  <si>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</si>
  <si>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</si>
  <si>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</si>
  <si>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</si>
  <si>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</si>
  <si>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</si>
  <si>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</si>
  <si>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</si>
  <si>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</si>
  <si>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</si>
  <si>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</si>
  <si>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</si>
  <si>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</si>
  <si>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</si>
  <si>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</si>
  <si>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</si>
  <si>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</si>
  <si>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</si>
  <si>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</si>
  <si>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</si>
  <si>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</si>
  <si>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</si>
  <si>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</si>
  <si>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</si>
  <si>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</si>
  <si>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</si>
  <si>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</si>
  <si>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</si>
  <si>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</si>
  <si>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</si>
  <si>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</si>
  <si>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</si>
  <si>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</si>
  <si>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</si>
  <si>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</si>
  <si>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</si>
  <si>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</si>
  <si>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</si>
  <si>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</si>
  <si>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</si>
  <si>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</si>
  <si>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</si>
  <si>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</si>
  <si>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</si>
  <si>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</si>
  <si>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</si>
  <si>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</si>
  <si>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</si>
  <si>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</si>
  <si>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</si>
  <si>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</si>
  <si>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</si>
  <si>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</si>
  <si>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</si>
  <si>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</si>
  <si>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</si>
  <si>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</si>
  <si>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</si>
  <si>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</si>
  <si>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</si>
  <si>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</si>
  <si>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</si>
  <si>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</si>
  <si>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</si>
  <si>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</si>
  <si>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</si>
  <si>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</si>
  <si>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</si>
  <si>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</si>
  <si>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</si>
  <si>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</si>
  <si>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</si>
  <si>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</si>
  <si>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</si>
  <si>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</si>
  <si>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</si>
  <si>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</si>
  <si>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</si>
  <si>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</si>
  <si>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</si>
  <si>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</si>
  <si>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</si>
  <si>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</si>
  <si>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</si>
  <si>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</si>
  <si>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</si>
  <si>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</si>
  <si>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</si>
  <si>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</si>
  <si>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</si>
  <si>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</si>
  <si>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</si>
  <si>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</si>
  <si>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</si>
  <si>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</si>
  <si>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</si>
  <si>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</si>
  <si>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</si>
  <si>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</si>
  <si>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</si>
  <si>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</si>
  <si>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</si>
  <si>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</si>
  <si>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</si>
  <si>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</si>
  <si>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</si>
  <si>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</si>
  <si>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</si>
  <si>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</si>
  <si>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</si>
  <si>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</si>
  <si>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</si>
  <si>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</si>
  <si>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</si>
  <si>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</si>
  <si>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</si>
  <si>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</si>
  <si>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</si>
  <si>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</si>
  <si>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</si>
  <si>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</si>
  <si>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</si>
  <si>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</si>
  <si>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</si>
  <si>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</si>
  <si>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</si>
  <si>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</si>
  <si>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</si>
  <si>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</si>
  <si>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</si>
  <si>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</si>
  <si>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</si>
  <si>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</si>
  <si>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</si>
  <si>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</si>
  <si>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</si>
  <si>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</si>
  <si>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</si>
  <si>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</si>
  <si>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</si>
  <si>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</si>
  <si>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</si>
  <si>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</si>
  <si>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</si>
  <si>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</si>
  <si>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</si>
  <si>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</si>
  <si>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</si>
  <si>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</si>
  <si>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</si>
  <si>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</si>
  <si>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</si>
  <si>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</si>
  <si>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</si>
  <si>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</si>
  <si>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</si>
  <si>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</si>
  <si>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</si>
  <si>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</si>
  <si>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</si>
  <si>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</si>
  <si>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</si>
  <si>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</si>
  <si>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</si>
  <si>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</si>
  <si>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</si>
  <si>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</si>
  <si>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</si>
  <si>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</si>
  <si>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</si>
  <si>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</si>
  <si>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</si>
  <si>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</si>
  <si>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</si>
  <si>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</si>
  <si>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</si>
  <si>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</si>
  <si>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</si>
  <si>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</si>
  <si>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</si>
  <si>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</si>
  <si>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</si>
  <si>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</si>
  <si>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</si>
  <si>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</si>
  <si>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</si>
  <si>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</si>
  <si>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</si>
  <si>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</si>
  <si>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</si>
  <si>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</si>
  <si>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</si>
  <si>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</si>
  <si>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</si>
  <si>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</si>
  <si>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</si>
  <si>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</si>
  <si>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</si>
  <si>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</si>
  <si>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</si>
  <si>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</si>
  <si>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</si>
  <si>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</si>
  <si>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</si>
  <si>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</si>
  <si>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</si>
  <si>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</si>
  <si>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</si>
  <si>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</si>
  <si>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</si>
  <si>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</si>
  <si>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</si>
  <si>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</si>
  <si>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</si>
  <si>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</si>
  <si>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</si>
  <si>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</si>
  <si>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</si>
  <si>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</si>
  <si>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</si>
  <si>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</si>
  <si>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</si>
  <si>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</si>
  <si>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</si>
  <si>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</si>
  <si>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</si>
  <si>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</si>
  <si>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</si>
  <si>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</si>
  <si>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</si>
  <si>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</si>
  <si>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</si>
  <si>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</si>
  <si>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</si>
  <si>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</si>
  <si>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</si>
  <si>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</si>
  <si>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</si>
  <si>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</si>
  <si>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</si>
  <si>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</si>
  <si>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</si>
  <si>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</si>
  <si>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</si>
  <si>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</si>
  <si>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</si>
  <si>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</si>
  <si>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</si>
  <si>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</si>
  <si>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</si>
  <si>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</si>
  <si>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</si>
  <si>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</si>
  <si>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</si>
  <si>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</si>
  <si>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</si>
  <si>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</si>
  <si>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</si>
  <si>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</si>
  <si>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</si>
  <si>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</si>
  <si>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</si>
  <si>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</si>
  <si>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</si>
  <si>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</si>
  <si>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</si>
  <si>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</si>
  <si>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</si>
  <si>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</si>
  <si>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</si>
  <si>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</si>
  <si>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</si>
  <si>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</si>
  <si>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</si>
  <si>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</si>
  <si>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</si>
  <si>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</si>
  <si>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</si>
  <si>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</si>
  <si>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</si>
  <si>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</si>
  <si>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</si>
  <si>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</si>
  <si>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</si>
  <si>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</si>
  <si>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</si>
  <si>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</si>
  <si>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</si>
  <si>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</si>
  <si>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</si>
  <si>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</si>
  <si>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</si>
  <si>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</si>
  <si>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</si>
  <si>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</si>
  <si>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</si>
  <si>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</si>
  <si>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</si>
  <si>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</si>
  <si>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</si>
  <si>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</si>
  <si>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</si>
  <si>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</si>
  <si>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</si>
  <si>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</si>
  <si>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</si>
  <si>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</si>
  <si>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</si>
  <si>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</si>
  <si>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</si>
  <si>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</si>
  <si>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</si>
  <si>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Правый</t>
  </si>
  <si>
    <t xml:space="preserve">1. Контроль места пункции, повязка  на руке 6ч. </t>
  </si>
  <si>
    <t>Сидоров В.С.</t>
  </si>
  <si>
    <r>
      <t>2</t>
    </r>
    <r>
      <rPr>
        <sz val="12"/>
        <color theme="1"/>
        <rFont val="Calibri"/>
        <family val="2"/>
        <charset val="204"/>
      </rPr>
      <t>→35</t>
    </r>
  </si>
  <si>
    <t>25:42</t>
  </si>
  <si>
    <t>стенозы среднего сегмента до 30%. Антеградный кровоток TIMI 3.</t>
  </si>
  <si>
    <t>С учётом клинических данных, ЭКГ, КАГ совместно с деж.кардиологом Карян Б.Г. принято решение о целесообразности реваскуляризации ПНА.</t>
  </si>
  <si>
    <t>короткий, проходим, контуры ровные.</t>
  </si>
  <si>
    <t>проходим, контуры ровные. Антеградный кровоток TIMI III.</t>
  </si>
  <si>
    <r>
      <t xml:space="preserve">выраженный кальциноз проксимального и среднего сегмента, хроническая окклюзия проксимального сегмента. Антеградный кровоток TIMI 0. Ретроградное контрастирование из ПКА и ОА в средний сегмент ПНА, Rentrop 1. </t>
    </r>
    <r>
      <rPr>
        <b/>
        <sz val="11"/>
        <color theme="1"/>
        <rFont val="Calibri"/>
        <family val="2"/>
        <charset val="204"/>
        <scheme val="minor"/>
      </rPr>
      <t xml:space="preserve">Бассейн ИМА: </t>
    </r>
    <r>
      <rPr>
        <sz val="11"/>
        <color theme="1"/>
        <rFont val="Calibri"/>
        <family val="2"/>
        <charset val="204"/>
        <scheme val="minor"/>
      </rPr>
      <t>проходим, контуры ровные. Антеградный кровоток TIMI III.</t>
    </r>
  </si>
  <si>
    <t>Устье ствола ЛКА катетеризировано проводниковым катетером Launcher EBU 3.5 6Fr. Коронарный проводник Intuition заведен в дистальный сегмент ПНА. Реканализация. На съемке: субокклюзирующий стеноз проксимального сегмента с признаками пристеночного тромба (TTG1), кальцинированные стенозы среднего сегмента 50%-60%. Выполнена предилатация БК Sprinter Legend 2,5-15 мм, давлением 12 атм. В зону остаточного стеноза проксимального сегмента имплантирован DES Resolute Integrity 3,5-15 mm. DES Resolute Integrity 3,5-18  mm  - оптимально позиционировать не удалось, стент не имплантирован. На контрольных съёмках ангиографический результат удовлетворительный, признаков краевых диссекций, тромбоза ПНА нет. Антеградный кровоток по ПНА восстановлен до TIMI III. Пациент в стабильном состоянии переводится в ПРИТ для дальнейшего наблюдения и лечения.</t>
  </si>
  <si>
    <t>300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</si>
</sst>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2"/>
      <color theme="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3" fillId="0" borderId="5" xfId="0" applyFont="1" applyBorder="1" applyAlignment="1" applyProtection="1">
      <alignment horizontal="justify" vertical="top" wrapText="1"/>
      <protection locked="0"/>
    </xf>
    <xf numFmtId="0" fontId="3" fillId="0" borderId="11" xfId="0" applyFont="1" applyBorder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" fillId="0" borderId="3" xfId="0" applyFont="1" applyBorder="1" applyAlignment="1" applyProtection="1">
      <alignment horizontal="justify" vertical="top" wrapText="1"/>
      <protection locked="0"/>
    </xf>
    <xf numFmtId="0" fontId="3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17" fontId="16" fillId="0" borderId="7" xfId="0" applyNumberFormat="1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5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zoomScaleNormal="100" zoomScaleSheetLayoutView="100" zoomScalePageLayoutView="90" workbookViewId="0">
      <selection activeCell="J18" sqref="J1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4" t="s">
        <v>278</v>
      </c>
      <c r="B6" s="205"/>
      <c r="C6" s="205"/>
      <c r="D6" s="205"/>
      <c r="E6" s="205"/>
      <c r="F6" s="205"/>
      <c r="G6" s="205"/>
      <c r="H6" s="206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44696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0.71180555555555547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0.71875</v>
      </c>
      <c r="C10" s="61"/>
      <c r="D10" s="116" t="s">
        <v>237</v>
      </c>
      <c r="E10" s="112"/>
      <c r="F10" s="112"/>
      <c r="G10" s="29" t="s">
        <v>249</v>
      </c>
      <c r="H10" s="31"/>
    </row>
    <row r="11" spans="1:8" ht="18" thickTop="1" thickBot="1">
      <c r="A11" s="106" t="s">
        <v>257</v>
      </c>
      <c r="B11" s="107" t="s">
        <v>448</v>
      </c>
      <c r="C11" s="62"/>
      <c r="D11" s="116" t="s">
        <v>234</v>
      </c>
      <c r="E11" s="112"/>
      <c r="F11" s="112"/>
      <c r="G11" s="29" t="s">
        <v>316</v>
      </c>
      <c r="H11" s="31"/>
    </row>
    <row r="12" spans="1:8" ht="16.5" thickTop="1">
      <c r="A12" s="97" t="s">
        <v>8</v>
      </c>
      <c r="B12" s="98">
        <v>16361</v>
      </c>
      <c r="C12" s="63"/>
      <c r="D12" s="116" t="s">
        <v>374</v>
      </c>
      <c r="E12" s="112"/>
      <c r="F12" s="112"/>
      <c r="G12" s="29" t="s">
        <v>325</v>
      </c>
      <c r="H12" s="31"/>
    </row>
    <row r="13" spans="1:8" ht="15.75">
      <c r="A13" s="20" t="s">
        <v>10</v>
      </c>
      <c r="B13" s="35">
        <f>DATEDIF(B12,B8,"y")</f>
        <v>77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6852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27" t="s">
        <v>449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388</v>
      </c>
      <c r="C16" s="18"/>
      <c r="D16" s="41"/>
      <c r="E16" s="41"/>
      <c r="F16" s="41"/>
      <c r="G16" s="159" t="s">
        <v>450</v>
      </c>
      <c r="H16" s="117">
        <v>1685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446</v>
      </c>
      <c r="C18" s="18"/>
      <c r="D18" s="33" t="s">
        <v>275</v>
      </c>
      <c r="E18" s="33"/>
      <c r="F18" s="33"/>
      <c r="G18" s="101" t="s">
        <v>254</v>
      </c>
      <c r="H18" s="102" t="s">
        <v>385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28" t="s">
        <v>453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336</v>
      </c>
      <c r="B22" s="229" t="s">
        <v>455</v>
      </c>
      <c r="C22" s="212"/>
      <c r="D22" s="212"/>
      <c r="E22" s="212"/>
      <c r="F22" s="212"/>
      <c r="G22" s="212"/>
      <c r="H22" s="213"/>
    </row>
    <row r="23" spans="1:8" ht="14.45" customHeight="1">
      <c r="A23" s="43"/>
      <c r="B23" s="207"/>
      <c r="C23" s="207"/>
      <c r="D23" s="207"/>
      <c r="E23" s="207"/>
      <c r="F23" s="207"/>
      <c r="G23" s="207"/>
      <c r="H23" s="214"/>
    </row>
    <row r="24" spans="1:8" ht="14.45" customHeight="1">
      <c r="A24" s="68"/>
      <c r="B24" s="207"/>
      <c r="C24" s="207"/>
      <c r="D24" s="207"/>
      <c r="E24" s="207"/>
      <c r="F24" s="207"/>
      <c r="G24" s="207"/>
      <c r="H24" s="214"/>
    </row>
    <row r="25" spans="1:8" ht="14.45" customHeight="1">
      <c r="A25" s="43"/>
      <c r="B25" s="207"/>
      <c r="C25" s="207"/>
      <c r="D25" s="207"/>
      <c r="E25" s="207"/>
      <c r="F25" s="207"/>
      <c r="G25" s="207"/>
      <c r="H25" s="214"/>
    </row>
    <row r="26" spans="1:8" ht="14.45" customHeight="1">
      <c r="A26" s="45"/>
      <c r="B26" s="215"/>
      <c r="C26" s="215"/>
      <c r="D26" s="215"/>
      <c r="E26" s="215"/>
      <c r="F26" s="215"/>
      <c r="G26" s="215"/>
      <c r="H26" s="216"/>
    </row>
    <row r="27" spans="1:8" ht="14.45" customHeight="1">
      <c r="A27" s="67" t="s">
        <v>337</v>
      </c>
      <c r="B27" s="229" t="s">
        <v>454</v>
      </c>
      <c r="C27" s="212"/>
      <c r="D27" s="212"/>
      <c r="E27" s="212"/>
      <c r="F27" s="212"/>
      <c r="G27" s="212"/>
      <c r="H27" s="213"/>
    </row>
    <row r="28" spans="1:8" ht="15.6" customHeight="1">
      <c r="A28" s="43"/>
      <c r="B28" s="207"/>
      <c r="C28" s="207"/>
      <c r="D28" s="207"/>
      <c r="E28" s="207"/>
      <c r="F28" s="207"/>
      <c r="G28" s="207"/>
      <c r="H28" s="214"/>
    </row>
    <row r="29" spans="1:8" ht="14.45" customHeight="1">
      <c r="A29" s="43"/>
      <c r="B29" s="207"/>
      <c r="C29" s="207"/>
      <c r="D29" s="207"/>
      <c r="E29" s="207"/>
      <c r="F29" s="207"/>
      <c r="G29" s="207"/>
      <c r="H29" s="214"/>
    </row>
    <row r="30" spans="1:8" ht="14.45" customHeight="1">
      <c r="A30" s="37"/>
      <c r="B30" s="207"/>
      <c r="C30" s="207"/>
      <c r="D30" s="207"/>
      <c r="E30" s="207"/>
      <c r="F30" s="207"/>
      <c r="G30" s="207"/>
      <c r="H30" s="214"/>
    </row>
    <row r="31" spans="1:8" ht="14.45" customHeight="1">
      <c r="A31" s="38"/>
      <c r="B31" s="215"/>
      <c r="C31" s="215"/>
      <c r="D31" s="215"/>
      <c r="E31" s="215"/>
      <c r="F31" s="215"/>
      <c r="G31" s="215"/>
      <c r="H31" s="216"/>
    </row>
    <row r="32" spans="1:8" ht="14.45" customHeight="1">
      <c r="A32" s="67" t="s">
        <v>338</v>
      </c>
      <c r="B32" s="229" t="s">
        <v>451</v>
      </c>
      <c r="C32" s="212"/>
      <c r="D32" s="212"/>
      <c r="E32" s="212"/>
      <c r="F32" s="212"/>
      <c r="G32" s="212"/>
      <c r="H32" s="213"/>
    </row>
    <row r="33" spans="1:8" ht="14.45" customHeight="1">
      <c r="A33" s="43"/>
      <c r="B33" s="207"/>
      <c r="C33" s="207"/>
      <c r="D33" s="207"/>
      <c r="E33" s="207"/>
      <c r="F33" s="207"/>
      <c r="G33" s="207"/>
      <c r="H33" s="214"/>
    </row>
    <row r="34" spans="1:8" ht="15.6" customHeight="1">
      <c r="A34" s="43"/>
      <c r="B34" s="207"/>
      <c r="C34" s="207"/>
      <c r="D34" s="207"/>
      <c r="E34" s="207"/>
      <c r="F34" s="207"/>
      <c r="G34" s="207"/>
      <c r="H34" s="214"/>
    </row>
    <row r="35" spans="1:8" ht="14.45" customHeight="1">
      <c r="A35" s="43"/>
      <c r="B35" s="207"/>
      <c r="C35" s="207"/>
      <c r="D35" s="207"/>
      <c r="E35" s="207"/>
      <c r="F35" s="207"/>
      <c r="G35" s="207"/>
      <c r="H35" s="214"/>
    </row>
    <row r="36" spans="1:8" ht="15.6" customHeight="1">
      <c r="A36" s="151"/>
      <c r="B36" s="207"/>
      <c r="C36" s="207"/>
      <c r="D36" s="207"/>
      <c r="E36" s="207"/>
      <c r="F36" s="207"/>
      <c r="G36" s="207"/>
      <c r="H36" s="214"/>
    </row>
    <row r="37" spans="1:8" ht="14.45" customHeight="1">
      <c r="A37" s="43"/>
      <c r="B37" s="146"/>
      <c r="C37" s="18"/>
      <c r="D37" s="201" t="str">
        <f>IF($A$6=Вмешательства!$D$3,Вмешательства!$N$2,"")</f>
        <v/>
      </c>
      <c r="E37" s="201"/>
      <c r="F37" s="147"/>
      <c r="G37" s="147"/>
      <c r="H37" s="152"/>
    </row>
    <row r="38" spans="1:8" ht="14.45" customHeight="1">
      <c r="A38" s="43"/>
      <c r="B38" s="146"/>
      <c r="C38" s="153"/>
      <c r="D38" s="202"/>
      <c r="E38" s="202"/>
      <c r="F38" s="202"/>
      <c r="G38" s="202"/>
      <c r="H38" s="203"/>
    </row>
    <row r="39" spans="1:8" ht="14.45" customHeight="1">
      <c r="A39" s="40"/>
      <c r="B39" s="147"/>
      <c r="C39" s="153"/>
      <c r="D39" s="202"/>
      <c r="E39" s="202"/>
      <c r="F39" s="202"/>
      <c r="G39" s="202"/>
      <c r="H39" s="203"/>
    </row>
    <row r="40" spans="1:8" ht="14.45" customHeight="1">
      <c r="A40" s="40"/>
      <c r="B40" s="147"/>
      <c r="C40" s="153"/>
      <c r="D40" s="202"/>
      <c r="E40" s="202"/>
      <c r="F40" s="202"/>
      <c r="G40" s="202"/>
      <c r="H40" s="203"/>
    </row>
    <row r="41" spans="1:8" ht="14.45" customHeight="1">
      <c r="A41" s="40"/>
      <c r="B41" s="147"/>
      <c r="C41" s="153"/>
      <c r="D41" s="202"/>
      <c r="E41" s="202"/>
      <c r="F41" s="202"/>
      <c r="G41" s="202"/>
      <c r="H41" s="203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8" t="s">
        <v>452</v>
      </c>
      <c r="E43" s="199"/>
      <c r="F43" s="199"/>
      <c r="G43" s="199"/>
      <c r="H43" s="200"/>
    </row>
    <row r="44" spans="1:8" ht="14.45" customHeight="1">
      <c r="A44" s="40"/>
      <c r="B44" s="147"/>
      <c r="C44" s="155"/>
      <c r="D44" s="199"/>
      <c r="E44" s="199"/>
      <c r="F44" s="199"/>
      <c r="G44" s="199"/>
      <c r="H44" s="200"/>
    </row>
    <row r="45" spans="1:8" ht="14.45" customHeight="1">
      <c r="A45" s="40"/>
      <c r="B45" s="147"/>
      <c r="C45" s="155"/>
      <c r="D45" s="199"/>
      <c r="E45" s="199"/>
      <c r="F45" s="199"/>
      <c r="G45" s="199"/>
      <c r="H45" s="200"/>
    </row>
    <row r="46" spans="1:8">
      <c r="A46" s="40"/>
      <c r="B46" s="147"/>
      <c r="C46" s="155"/>
      <c r="D46" s="199"/>
      <c r="E46" s="199"/>
      <c r="F46" s="199"/>
      <c r="G46" s="199"/>
      <c r="H46" s="200"/>
    </row>
    <row r="47" spans="1:8">
      <c r="A47" s="43"/>
      <c r="B47" s="18"/>
      <c r="C47" s="155"/>
      <c r="D47" s="199"/>
      <c r="E47" s="199"/>
      <c r="F47" s="199"/>
      <c r="G47" s="199"/>
      <c r="H47" s="200"/>
    </row>
    <row r="48" spans="1:8">
      <c r="A48" s="43"/>
      <c r="B48" s="18"/>
      <c r="C48" s="155"/>
      <c r="D48" s="199"/>
      <c r="E48" s="199"/>
      <c r="F48" s="199"/>
      <c r="G48" s="199"/>
      <c r="H48" s="200"/>
    </row>
    <row r="49" spans="1:13">
      <c r="A49" s="45"/>
      <c r="B49" s="36"/>
      <c r="C49" s="156"/>
      <c r="D49" s="199"/>
      <c r="E49" s="199"/>
      <c r="F49" s="199"/>
      <c r="G49" s="199"/>
      <c r="H49" s="200"/>
    </row>
    <row r="50" spans="1:13">
      <c r="A50" s="43"/>
      <c r="B50" s="18"/>
      <c r="C50" s="18"/>
      <c r="D50" s="199"/>
      <c r="E50" s="199"/>
      <c r="F50" s="199"/>
      <c r="G50" s="199"/>
      <c r="H50" s="200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386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19" zoomScaleNormal="100" zoomScaleSheetLayoutView="100" zoomScalePageLayoutView="90" workbookViewId="0">
      <selection activeCell="B51" sqref="B5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8" t="s">
        <v>273</v>
      </c>
      <c r="B6" s="219"/>
      <c r="C6" s="219"/>
      <c r="D6" s="219"/>
      <c r="E6" s="219"/>
      <c r="F6" s="219"/>
      <c r="G6" s="219"/>
      <c r="H6" s="220"/>
    </row>
    <row r="7" spans="1:8" ht="21.6" customHeight="1">
      <c r="A7" s="218"/>
      <c r="B7" s="219"/>
      <c r="C7" s="219"/>
      <c r="D7" s="219"/>
      <c r="E7" s="219"/>
      <c r="F7" s="219"/>
      <c r="G7" s="219"/>
      <c r="H7" s="220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7" t="s">
        <v>286</v>
      </c>
      <c r="D8" s="217"/>
      <c r="E8" s="217"/>
      <c r="F8" s="83">
        <v>1</v>
      </c>
      <c r="G8" s="145"/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7"/>
      <c r="D9" s="217"/>
      <c r="E9" s="217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17"/>
      <c r="D10" s="217"/>
      <c r="E10" s="217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44696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0.71875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0.78125</v>
      </c>
      <c r="C14" s="63"/>
      <c r="D14" s="116" t="s">
        <v>237</v>
      </c>
      <c r="E14" s="112"/>
      <c r="F14" s="112"/>
      <c r="G14" s="96" t="str">
        <f>КАГ!G10</f>
        <v>Щербакова С.М.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0" t="str">
        <f>КАГ!B11</f>
        <v>Сидоров В.С.</v>
      </c>
      <c r="C15" s="18"/>
      <c r="D15" s="116" t="s">
        <v>234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16361</v>
      </c>
      <c r="C16" s="18"/>
      <c r="D16" s="116" t="s">
        <v>374</v>
      </c>
      <c r="E16" s="112"/>
      <c r="F16" s="112"/>
      <c r="G16" s="96" t="str">
        <f>КАГ!G12</f>
        <v>Баранова В.Б.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77</v>
      </c>
      <c r="C17" s="18"/>
      <c r="D17" s="116"/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6852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 t="str">
        <f>КАГ!B15</f>
        <v>2→35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25:42</v>
      </c>
      <c r="H20" s="118">
        <f>КАГ!H16</f>
        <v>1685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3" t="s">
        <v>456</v>
      </c>
      <c r="B23" s="224"/>
      <c r="C23" s="224"/>
      <c r="D23" s="224"/>
      <c r="E23" s="224"/>
      <c r="F23" s="224"/>
      <c r="G23" s="224"/>
      <c r="H23" s="225"/>
    </row>
    <row r="24" spans="1:8" ht="14.45" customHeight="1">
      <c r="A24" s="226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226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226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226"/>
      <c r="B27" s="224"/>
      <c r="C27" s="224"/>
      <c r="D27" s="224"/>
      <c r="E27" s="224"/>
      <c r="F27" s="224"/>
      <c r="G27" s="224"/>
      <c r="H27" s="225"/>
    </row>
    <row r="28" spans="1:8" ht="14.45" customHeight="1">
      <c r="A28" s="226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226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226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226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226"/>
      <c r="B32" s="224"/>
      <c r="C32" s="224"/>
      <c r="D32" s="224"/>
      <c r="E32" s="224"/>
      <c r="F32" s="224"/>
      <c r="G32" s="224"/>
      <c r="H32" s="225"/>
    </row>
    <row r="33" spans="1:8" ht="14.45" customHeight="1">
      <c r="A33" s="226"/>
      <c r="B33" s="224"/>
      <c r="C33" s="224"/>
      <c r="D33" s="224"/>
      <c r="E33" s="224"/>
      <c r="F33" s="224"/>
      <c r="G33" s="224"/>
      <c r="H33" s="225"/>
    </row>
    <row r="34" spans="1:8" ht="14.45" customHeight="1">
      <c r="A34" s="226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226"/>
      <c r="B35" s="224"/>
      <c r="C35" s="224"/>
      <c r="D35" s="224"/>
      <c r="E35" s="224"/>
      <c r="F35" s="224"/>
      <c r="G35" s="224"/>
      <c r="H35" s="225"/>
    </row>
    <row r="36" spans="1:8" ht="14.45" customHeight="1">
      <c r="A36" s="226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226"/>
      <c r="B37" s="224"/>
      <c r="C37" s="224"/>
      <c r="D37" s="224"/>
      <c r="E37" s="224"/>
      <c r="F37" s="224"/>
      <c r="G37" s="224"/>
      <c r="H37" s="225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198" t="s">
        <v>447</v>
      </c>
      <c r="E40" s="221"/>
      <c r="F40" s="221"/>
      <c r="G40" s="221"/>
      <c r="H40" s="222"/>
    </row>
    <row r="41" spans="1:8" ht="14.45" customHeight="1">
      <c r="A41" s="37"/>
      <c r="B41" s="33"/>
      <c r="C41" s="148"/>
      <c r="D41" s="221"/>
      <c r="E41" s="221"/>
      <c r="F41" s="221"/>
      <c r="G41" s="221"/>
      <c r="H41" s="222"/>
    </row>
    <row r="42" spans="1:8" ht="14.45" customHeight="1">
      <c r="A42" s="37"/>
      <c r="B42" s="33"/>
      <c r="C42" s="148"/>
      <c r="D42" s="221"/>
      <c r="E42" s="221"/>
      <c r="F42" s="221"/>
      <c r="G42" s="221"/>
      <c r="H42" s="222"/>
    </row>
    <row r="43" spans="1:8" ht="14.45" customHeight="1">
      <c r="A43" s="37"/>
      <c r="B43" s="33"/>
      <c r="C43" s="148"/>
      <c r="D43" s="221"/>
      <c r="E43" s="221"/>
      <c r="F43" s="221"/>
      <c r="G43" s="221"/>
      <c r="H43" s="222"/>
    </row>
    <row r="44" spans="1:8" ht="14.45" customHeight="1">
      <c r="A44" s="37"/>
      <c r="B44" s="33"/>
      <c r="C44" s="148"/>
      <c r="D44" s="221"/>
      <c r="E44" s="221"/>
      <c r="F44" s="221"/>
      <c r="G44" s="221"/>
      <c r="H44" s="222"/>
    </row>
    <row r="45" spans="1:8" ht="14.45" customHeight="1">
      <c r="A45" s="37"/>
      <c r="B45" s="33"/>
      <c r="C45" s="148"/>
      <c r="D45" s="221"/>
      <c r="E45" s="221"/>
      <c r="F45" s="221"/>
      <c r="G45" s="221"/>
      <c r="H45" s="222"/>
    </row>
    <row r="46" spans="1:8" ht="14.45" customHeight="1">
      <c r="A46" s="37"/>
      <c r="B46" s="33"/>
      <c r="C46" s="148"/>
      <c r="D46" s="221"/>
      <c r="E46" s="221"/>
      <c r="F46" s="221"/>
      <c r="G46" s="221"/>
      <c r="H46" s="222"/>
    </row>
    <row r="47" spans="1:8" ht="14.45" customHeight="1">
      <c r="A47" s="43"/>
      <c r="B47" s="18"/>
      <c r="C47" s="148"/>
      <c r="D47" s="221"/>
      <c r="E47" s="221"/>
      <c r="F47" s="221"/>
      <c r="G47" s="221"/>
      <c r="H47" s="222"/>
    </row>
    <row r="48" spans="1:8" ht="14.45" customHeight="1">
      <c r="A48" s="43"/>
      <c r="B48" s="18"/>
      <c r="C48" s="148"/>
      <c r="D48" s="221"/>
      <c r="E48" s="221"/>
      <c r="F48" s="221"/>
      <c r="G48" s="221"/>
      <c r="H48" s="222"/>
    </row>
    <row r="49" spans="1:8" ht="14.45" customHeight="1">
      <c r="A49" s="43"/>
      <c r="B49" s="18"/>
      <c r="C49" s="148"/>
      <c r="D49" s="221"/>
      <c r="E49" s="221"/>
      <c r="F49" s="221"/>
      <c r="G49" s="221"/>
      <c r="H49" s="222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457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386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17" sqref="B17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44696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260</v>
      </c>
      <c r="B4" s="184" t="s">
        <v>133</v>
      </c>
      <c r="C4" s="185" t="s">
        <v>15</v>
      </c>
      <c r="D4" s="186" t="str">
        <f>КАГ!$B$11</f>
        <v>Сидоров В.С.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16361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77</v>
      </c>
    </row>
    <row r="7" spans="1:4">
      <c r="A7" s="43"/>
      <c r="B7" s="18"/>
      <c r="C7" s="124" t="s">
        <v>12</v>
      </c>
      <c r="D7" s="126">
        <f>КАГ!$B$14</f>
        <v>6852</v>
      </c>
    </row>
    <row r="8" spans="1:4">
      <c r="A8" s="127" t="str">
        <f>ЧКВ!$A$9</f>
        <v>Код модели: 21167</v>
      </c>
      <c r="B8" s="128"/>
      <c r="C8" s="124" t="s">
        <v>197</v>
      </c>
      <c r="D8" s="126" t="str">
        <f>КАГ!$B$15</f>
        <v>2→35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44696</v>
      </c>
    </row>
    <row r="11" spans="1:4">
      <c r="A11" s="32"/>
      <c r="B11" s="136"/>
      <c r="C11" s="136"/>
      <c r="D11" s="137"/>
    </row>
    <row r="12" spans="1:4" ht="18.75" customHeight="1">
      <c r="A12" s="171" t="s">
        <v>415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412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405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2" t="s">
        <v>393</v>
      </c>
      <c r="C15" s="168" t="s">
        <v>105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2" t="s">
        <v>403</v>
      </c>
      <c r="C16" s="168" t="s">
        <v>112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2" t="s">
        <v>403</v>
      </c>
      <c r="C17" s="168" t="s">
        <v>163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92" t="s">
        <v>402</v>
      </c>
      <c r="C18" s="168"/>
      <c r="D18" s="175">
        <v>2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7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388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444</v>
      </c>
    </row>
    <row r="5" spans="1:15" ht="30">
      <c r="A5" s="10">
        <v>4</v>
      </c>
      <c r="B5" s="2"/>
      <c r="C5" s="10" t="s">
        <v>39</v>
      </c>
      <c r="D5" s="5" t="s">
        <v>443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380</v>
      </c>
      <c r="F7" t="s">
        <v>96</v>
      </c>
      <c r="G7">
        <v>323500</v>
      </c>
      <c r="I7" t="s">
        <v>292</v>
      </c>
      <c r="K7" t="s">
        <v>379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416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417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387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384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Intuition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392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445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394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395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396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397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398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399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389</v>
      </c>
    </row>
    <row r="14" spans="1:37">
      <c r="A14">
        <v>13</v>
      </c>
      <c r="B14" t="s">
        <v>3</v>
      </c>
      <c r="C14" t="s">
        <v>400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390</v>
      </c>
    </row>
    <row r="15" spans="1:37">
      <c r="A15">
        <v>14</v>
      </c>
      <c r="B15" t="s">
        <v>3</v>
      </c>
      <c r="C15" t="s">
        <v>439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391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422</v>
      </c>
    </row>
    <row r="17" spans="1:33">
      <c r="A17">
        <v>16</v>
      </c>
      <c r="B17" t="s">
        <v>3</v>
      </c>
      <c r="C17" t="s">
        <v>401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419</v>
      </c>
    </row>
    <row r="18" spans="1:33">
      <c r="A18">
        <v>17</v>
      </c>
      <c r="B18" t="s">
        <v>3</v>
      </c>
      <c r="C18" t="s">
        <v>429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402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403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1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6" t="s">
        <v>433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6" t="s">
        <v>432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404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430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405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377</v>
      </c>
    </row>
    <row r="27" spans="1:33">
      <c r="A27">
        <v>26</v>
      </c>
      <c r="B27" t="s">
        <v>4</v>
      </c>
      <c r="C27" t="s">
        <v>406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378</v>
      </c>
    </row>
    <row r="28" spans="1:33">
      <c r="A28">
        <v>27</v>
      </c>
      <c r="B28" t="s">
        <v>4</v>
      </c>
      <c r="C28" t="s">
        <v>407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408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423</v>
      </c>
    </row>
    <row r="30" spans="1:33">
      <c r="A30">
        <v>29</v>
      </c>
      <c r="B30" t="s">
        <v>4</v>
      </c>
      <c r="C30" t="s">
        <v>414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434</v>
      </c>
    </row>
    <row r="31" spans="1:33">
      <c r="A31">
        <v>30</v>
      </c>
      <c r="B31" t="s">
        <v>4</v>
      </c>
      <c r="C31" t="s">
        <v>409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410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421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420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371</v>
      </c>
      <c r="C35" s="1" t="s">
        <v>411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Angio-Seal™ VIP</v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437</v>
      </c>
    </row>
    <row r="36" spans="1:33">
      <c r="A36">
        <v>35</v>
      </c>
      <c r="B36" t="s">
        <v>381</v>
      </c>
      <c r="C36" t="s">
        <v>412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BasixCOMPAK</v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383</v>
      </c>
      <c r="C37" s="1" t="s">
        <v>413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Nitrex 260</v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438</v>
      </c>
    </row>
    <row r="38" spans="1:33">
      <c r="A38">
        <v>37</v>
      </c>
      <c r="B38" t="s">
        <v>271</v>
      </c>
      <c r="C38" s="1" t="s">
        <v>418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Oscor 7F</v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424</v>
      </c>
    </row>
    <row r="41" spans="1:33">
      <c r="AF41" s="4" t="s">
        <v>6</v>
      </c>
      <c r="AG41" s="4" t="s">
        <v>425</v>
      </c>
    </row>
    <row r="42" spans="1:33">
      <c r="AF42" s="4" t="s">
        <v>6</v>
      </c>
      <c r="AG42" s="4" t="s">
        <v>426</v>
      </c>
    </row>
    <row r="43" spans="1:33">
      <c r="AF43" s="4" t="s">
        <v>6</v>
      </c>
      <c r="AG43" s="4" t="s">
        <v>440</v>
      </c>
    </row>
    <row r="44" spans="1:33">
      <c r="AF44" s="4" t="s">
        <v>6</v>
      </c>
      <c r="AG44" s="4" t="s">
        <v>427</v>
      </c>
    </row>
    <row r="45" spans="1:33">
      <c r="AF45" s="4" t="s">
        <v>6</v>
      </c>
      <c r="AG45" s="4" t="s">
        <v>441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435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431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436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376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442</v>
      </c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zoomScale="90" zoomScaleNormal="90" workbookViewId="0">
      <selection activeCell="C53" sqref="C5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428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5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2022-05-15T16:26:46Z</cp:lastPrinted>
  <dcterms:created xsi:type="dcterms:W3CDTF">2015-06-05T18:19:34Z</dcterms:created>
  <dcterms:modified xsi:type="dcterms:W3CDTF">2022-05-15T16:31:08Z</dcterms:modified>
</cp:coreProperties>
</file>